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10" yWindow="110" windowWidth="24900" windowHeight="10090"/>
  </bookViews>
  <sheets>
    <sheet name="Свод 2022-2026" sheetId="1" r:id="rId1"/>
  </sheets>
  <definedNames>
    <definedName name="_xlnm.Print_Titles" localSheetId="0">'Свод 2022-2026'!$3:$4</definedName>
    <definedName name="_xlnm.Print_Area" localSheetId="0">'Свод 2022-2026'!$A$1:$H$59</definedName>
  </definedNames>
  <calcPr calcId="145621"/>
</workbook>
</file>

<file path=xl/calcChain.xml><?xml version="1.0" encoding="utf-8"?>
<calcChain xmlns="http://schemas.openxmlformats.org/spreadsheetml/2006/main">
  <c r="D56" i="1" l="1"/>
  <c r="E33" i="1" l="1"/>
  <c r="F33" i="1"/>
  <c r="G33" i="1"/>
  <c r="H33" i="1"/>
  <c r="D33" i="1"/>
  <c r="E56" i="1" l="1"/>
  <c r="F56" i="1"/>
  <c r="G56" i="1"/>
  <c r="H56" i="1"/>
  <c r="E54" i="1"/>
  <c r="F54" i="1"/>
  <c r="G54" i="1"/>
  <c r="H54" i="1"/>
  <c r="D54" i="1"/>
  <c r="E51" i="1"/>
  <c r="F51" i="1"/>
  <c r="G51" i="1"/>
  <c r="H51" i="1"/>
  <c r="D51" i="1"/>
  <c r="E49" i="1"/>
  <c r="F49" i="1"/>
  <c r="G49" i="1"/>
  <c r="H49" i="1"/>
  <c r="D49" i="1"/>
  <c r="E47" i="1"/>
  <c r="F47" i="1"/>
  <c r="G47" i="1"/>
  <c r="H47" i="1"/>
  <c r="D47" i="1"/>
  <c r="D45" i="1"/>
  <c r="F45" i="1"/>
  <c r="G45" i="1"/>
  <c r="E45" i="1"/>
  <c r="E43" i="1"/>
  <c r="F43" i="1"/>
  <c r="G43" i="1"/>
  <c r="H43" i="1"/>
  <c r="D43" i="1"/>
  <c r="E41" i="1"/>
  <c r="F41" i="1"/>
  <c r="G41" i="1"/>
  <c r="G55" i="1" s="1"/>
  <c r="H41" i="1"/>
  <c r="D41" i="1"/>
  <c r="H6" i="1"/>
  <c r="G6" i="1"/>
  <c r="F6" i="1"/>
  <c r="E6" i="1"/>
  <c r="D6" i="1"/>
  <c r="E55" i="1" l="1"/>
  <c r="D55" i="1"/>
  <c r="H55" i="1"/>
  <c r="F55" i="1"/>
  <c r="H39" i="1"/>
  <c r="G39" i="1"/>
  <c r="F39" i="1"/>
  <c r="E39" i="1"/>
  <c r="D39" i="1"/>
  <c r="E37" i="1"/>
  <c r="F37" i="1"/>
  <c r="G37" i="1"/>
  <c r="H37" i="1"/>
  <c r="D37" i="1"/>
  <c r="E35" i="1"/>
  <c r="F35" i="1"/>
  <c r="G35" i="1"/>
  <c r="H35" i="1"/>
  <c r="D35" i="1"/>
  <c r="E31" i="1"/>
  <c r="F31" i="1"/>
  <c r="G31" i="1"/>
  <c r="H31" i="1"/>
  <c r="D31" i="1"/>
  <c r="E25" i="1"/>
  <c r="F25" i="1"/>
  <c r="G25" i="1"/>
  <c r="H25" i="1"/>
  <c r="D25" i="1"/>
  <c r="E23" i="1"/>
  <c r="F23" i="1"/>
  <c r="G23" i="1"/>
  <c r="H23" i="1"/>
  <c r="D23" i="1"/>
  <c r="E21" i="1"/>
  <c r="F21" i="1"/>
  <c r="G21" i="1"/>
  <c r="H21" i="1"/>
  <c r="D21" i="1"/>
  <c r="E19" i="1"/>
  <c r="F19" i="1"/>
  <c r="G19" i="1"/>
  <c r="H19" i="1"/>
  <c r="D19" i="1"/>
  <c r="H17" i="1" l="1"/>
  <c r="G17" i="1"/>
  <c r="H27" i="1" l="1"/>
  <c r="G27" i="1"/>
  <c r="F27" i="1"/>
  <c r="E27" i="1"/>
  <c r="D27" i="1"/>
  <c r="D53" i="1" s="1"/>
  <c r="H29" i="1"/>
  <c r="G29" i="1"/>
  <c r="F29" i="1"/>
  <c r="E29" i="1"/>
  <c r="D29" i="1"/>
  <c r="H15" i="1"/>
  <c r="G15" i="1"/>
  <c r="F15" i="1"/>
  <c r="E15" i="1"/>
  <c r="D15" i="1"/>
  <c r="F17" i="1"/>
  <c r="E17" i="1"/>
  <c r="D17" i="1"/>
  <c r="H13" i="1"/>
  <c r="G13" i="1"/>
  <c r="F13" i="1"/>
  <c r="E13" i="1"/>
  <c r="D13" i="1"/>
  <c r="H11" i="1"/>
  <c r="G11" i="1"/>
  <c r="F11" i="1"/>
  <c r="F52" i="1" s="1"/>
  <c r="E11" i="1"/>
  <c r="E52" i="1" s="1"/>
  <c r="D11" i="1"/>
  <c r="D52" i="1" s="1"/>
  <c r="H9" i="1"/>
  <c r="G9" i="1"/>
  <c r="F9" i="1"/>
  <c r="E9" i="1"/>
  <c r="D9" i="1"/>
  <c r="E53" i="1" l="1"/>
  <c r="G52" i="1"/>
  <c r="H52" i="1"/>
  <c r="H53" i="1"/>
  <c r="G53" i="1"/>
  <c r="F53" i="1"/>
  <c r="F57" i="1" s="1"/>
  <c r="G57" i="1" l="1"/>
  <c r="H57" i="1"/>
  <c r="E57" i="1"/>
  <c r="D57" i="1"/>
</calcChain>
</file>

<file path=xl/sharedStrings.xml><?xml version="1.0" encoding="utf-8"?>
<sst xmlns="http://schemas.openxmlformats.org/spreadsheetml/2006/main" count="107" uniqueCount="39">
  <si>
    <t>тыс. рублей</t>
  </si>
  <si>
    <t xml:space="preserve">Вид налога </t>
  </si>
  <si>
    <t>Организации, осуществляющие создание новых, реконструкцию, модернизацию существующих производств и реализующие приоритетные инвестиционные проекты в соответствии с Законом Брянской области от 9 июня 2015 года N 41-З "Об инвестиционной деятельности в Брянской области", - в отношении имущества, создаваемого и (или) приобретаемого для реализации приоритетного инвестиционного проекта и прироста стоимости реконструированных (модернизированных) в соответствии с приоритетным инвестиционным проектом основных средств на срок окупаемости приоритетных инвестиционных проектов</t>
  </si>
  <si>
    <t xml:space="preserve">Налог на имущество организаций </t>
  </si>
  <si>
    <t>Налог на прибыль организаций</t>
  </si>
  <si>
    <t>Х</t>
  </si>
  <si>
    <t>Итого:</t>
  </si>
  <si>
    <t>Организации оборонно-промышленного комплекса, участвующие в реализации федеральных и (или) региональных программ, Соглашений администрации области с Федеральной службой по оборонному заказу, ГК "Ростехнологии" (ГК "Ростех"), - в отношении объектов, участвующих в реализации указанных программ и соглашений по утвержденному Правительством области перечню</t>
  </si>
  <si>
    <t>Транспортный налог</t>
  </si>
  <si>
    <t>Общественные организации инвалидов</t>
  </si>
  <si>
    <t>Упрощенная система налогообложения</t>
  </si>
  <si>
    <t>Патентная система налогообложения</t>
  </si>
  <si>
    <t>№ п\п</t>
  </si>
  <si>
    <t>Имущество общественных объединений профессиональных творческих работников изобразительного искусства, входящих в состав Всероссийской творческой общественной организации "Союз художников России" и его структурных подразделений</t>
  </si>
  <si>
    <t>Имущество организаций народных художественных промыслов</t>
  </si>
  <si>
    <t xml:space="preserve">* </t>
  </si>
  <si>
    <t>Участники, инвалиды Великой Отечественной войны и ветераны боевых действий, имеющие автомобили легковые с мощностью двигателя до 150 л.с. (110,33 кВт) включительно, мотоциклы и мотороллеры с мощностью двигателя до 40 л.с. (29,42 кВт) включительно</t>
  </si>
  <si>
    <t>Граждане согласно пунктам 7 и 9 статьи 13 Закона Российской Федерации "О социальной защите граждан, подвергшихся воздействию радиации вследствие катастрофы на Чернобыльской АЭС", имеющие автомобили легковые с мощностью двигателя до 150 л.с. (110,33 кВт) включительно, мотоциклы и мотороллеры с мощностью двигателя до 40 л.с. (29,42 кВт) включительно</t>
  </si>
  <si>
    <t>Инвалиды 1 и 2 групп, инвалиды детства, имеющие автомобили легковые с мощностью двигателя до 150 л.с. (110,33 кВт) включительно, мотоциклы и мотороллеры с мощностью двигателя до 40 л.с. (29,42 кВт) включительно</t>
  </si>
  <si>
    <t>Один из родителей (законные представители) в семье, признанной многодетной в соответствии с Законом Брянской области от 20 февраля 2008 года N 12-З "Об охране семьи, материнства, отцовства и детства в Брянской области", за одно зарегистрированное на него транспортное средство с мощностью двигателя до 200 лошадиных сил (до 147,1 кВт) включительно (автомобили, мотоциклы, мотороллеры, автобусы, тракторы)</t>
  </si>
  <si>
    <t>Пенсионеры, а также лица, достигшие возраста 60 лет для мужчин и 55 лет для женщин, имеющие легковые автомобили с мощностью двигателя до 150 л.с. (110,33 кВт) включительно</t>
  </si>
  <si>
    <t>Предприятия, единственным учредителем которых являются общественные организации инвалидов, в которых инвалиды составляют не менее 50 процентов от общего числа работников</t>
  </si>
  <si>
    <t>Индивидуальные предприниматели, впервые зарегистрированные, применяющие патентную систему налогообложения и осуществляющие предпринимательскую деятельность в производственной, социальной и (или) научной сферах (ставка 0%)</t>
  </si>
  <si>
    <t>Индивидуальные предприниматели, впервые зарегистрированные, применяющие упрощенную систему налогообложения и осуществляющие предпринимательскую деятельность в производственной, социальной и (или) научной сферах (ставка 0%)</t>
  </si>
  <si>
    <t>Герои Советского Союза, Герои Российской Федерации, Герои Социалистического Труда, граждане, награжденные орденом Славы трех степеней, орденом Трудовой Славы трех степеней, Почетные граждане Брянской области</t>
  </si>
  <si>
    <t>Пенсионеры, а также лица, достигшие возраста 60 лет для мужчин и 55 лет для женщин, имеющие мотоциклы и мотороллеры с мощностью двигателя до 40 л.с. (29,42 кВт) включительно</t>
  </si>
  <si>
    <t>Один из родителей (законных представителей) ребенка-инвалида, имеющих легковые автомобилям с мощностью двигателя до 150 л.с. (до 110,33 кВт) включительно</t>
  </si>
  <si>
    <t>Наименование категории налогоплательщика</t>
  </si>
  <si>
    <t>Налогоплательщики, выбравшие объект налогообложения доходы, уменьшенные на величину расходов, и осуществляющие добычу прочих полезных ископаемых, обрабатывающих производств, обеспечивающие электрической энергией, газом и паром, кондиционирование воздуха, водоснабжение и водоотведение, строительство (пониженная ставка 12%)</t>
  </si>
  <si>
    <t>Налогоплательщики, выбравшие объект налогообложения доходы, и осуществляющие добычу прочих полезных ископаемых, обрабатывающих производств, обеспечивающие электрической энергией, газом и паром, кондиционирование воздуха, водоснабжение и водоотведение, строительство (пониженная ставка 3%)</t>
  </si>
  <si>
    <t>Налогоплательщики, выбравшие объект налогообложения доходы, уменьшенные на величину расходов, и осуществляющие деятельность в области информационных технологий
в размере (5%)</t>
  </si>
  <si>
    <t>Налогоплательщики, выбравшие объект налогообложения доходы, и осуществляющие деятельность в области информационных технологий
в размере (1%)</t>
  </si>
  <si>
    <t xml:space="preserve">Всего налоговых льгот </t>
  </si>
  <si>
    <t>Имущество сетей газоснабжения (в том числе сооружений, являющихся их неотъемлемой технологической частью), принадлежащих газораспределительной организации, являющейся собственником газораспределительных сетей, протяженностью не менее 2,5 тыс. км, расположенных на территории Брянской области (2021-2022 гг - пониженная ставка 0%, 2023 г - льгота)</t>
  </si>
  <si>
    <t>Сведения об оценке налоговых льгот (налоговых расходов), предоставляемых законами Брянской области в 2022 - 2026 годах</t>
  </si>
  <si>
    <r>
      <t xml:space="preserve">2022 </t>
    </r>
    <r>
      <rPr>
        <sz val="18"/>
        <rFont val="Times New Roman"/>
        <family val="1"/>
        <charset val="204"/>
      </rPr>
      <t>*</t>
    </r>
  </si>
  <si>
    <t>Предприятия Брянской области, занимающиеся производством хлеба, осуществившие создание новых, реконструкцию, модернизацию существующих производств мощностью не менее 50 тонн в сутки, - в отношении созданного и (или) приобретенного имущества, принятого на учет с 1 января 2016 года, на срок окупаемости капитальных вложений, но не более чем на пять лет.</t>
  </si>
  <si>
    <t>Освобождаются от уплаты налога мобилизованные граждане или  супруги мобилизованных-в отношении  легковых автомобилей с мощностью двигателя до 150 л.с.  (110,33 кВт) вкл., мотоциклов и мотороллеров с мощностью двигателя до 40 л.с. (29,42 кВт) вкл.</t>
  </si>
  <si>
    <t>Информация о фактических объемах налоговых льгот (налоговых расходов) за 2022 год представлена УФНС России по Брянской области</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</si>
</sst>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 _₽_-;\-* #,##0.00\ _₽_-;_-* &quot;-&quot;??\ _₽_-;_-@_-"/>
    <numFmt numFmtId="164" formatCode="_-* #,##0.00&quot;р.&quot;_-;\-* #,##0.00&quot;р.&quot;_-;_-* &quot;-&quot;??&quot;р.&quot;_-;_-@_-"/>
    <numFmt numFmtId="165" formatCode="_-* #,##0.00_р_._-;\-* #,##0.00_р_._-;_-* &quot;-&quot;??_р_._-;_-@_-"/>
    <numFmt numFmtId="166" formatCode="General_)"/>
    <numFmt numFmtId="167" formatCode="[$-419]General"/>
    <numFmt numFmtId="168" formatCode="_-* #,##0.00_р_._-;\-* #,##0.00_р_._-;_-* \-??_р_._-;_-@_-"/>
    <numFmt numFmtId="169" formatCode="_-* #,##0.00&quot;р.&quot;_-;\-* #,##0.00&quot;р.&quot;_-;_-* \-??&quot;р.&quot;_-;_-@_-"/>
    <numFmt numFmtId="170" formatCode="_-* #,##0.00\ _₽_-;\-* #,##0.00\ _₽_-;_-* \-??\ _₽_-;_-@_-"/>
  </numFmts>
  <fonts count="25" x14ac:knownFonts="1">
    <font>
      <sz val="12"/>
      <color theme="1"/>
      <name val="Calibri"/>
      <family val="2"/>
      <charset val="204"/>
      <scheme val="minor"/>
    </font>
    <font>
      <sz val="11"/>
      <color theme="1"/>
      <name val="Calibri"/>
      <family val="2"/>
      <charset val="204"/>
      <scheme val="minor"/>
    </font>
    <font>
      <b/>
      <sz val="11"/>
      <color theme="1"/>
      <name val="Calibri"/>
      <family val="2"/>
      <charset val="204"/>
      <scheme val="minor"/>
    </font>
    <font>
      <sz val="14"/>
      <color theme="1"/>
      <name val="Times New Roman"/>
      <family val="1"/>
      <charset val="204"/>
    </font>
    <font>
      <b/>
      <sz val="14"/>
      <name val="Times New Roman"/>
      <family val="1"/>
      <charset val="204"/>
    </font>
    <font>
      <sz val="14"/>
      <name val="Times New Roman"/>
      <family val="1"/>
      <charset val="204"/>
    </font>
    <font>
      <i/>
      <sz val="14"/>
      <name val="Arial Cyr"/>
      <charset val="204"/>
    </font>
    <font>
      <sz val="14"/>
      <name val="Arial Cyr"/>
      <charset val="204"/>
    </font>
    <font>
      <sz val="18"/>
      <name val="Times New Roman"/>
      <family val="1"/>
      <charset val="204"/>
    </font>
    <font>
      <sz val="10"/>
      <name val="Arial Cyr"/>
      <family val="2"/>
      <charset val="204"/>
    </font>
    <font>
      <sz val="10"/>
      <name val="Courier"/>
      <family val="1"/>
      <charset val="204"/>
    </font>
    <font>
      <sz val="10"/>
      <name val="Arial"/>
      <family val="2"/>
      <charset val="204"/>
    </font>
    <font>
      <sz val="10"/>
      <name val="Helv"/>
    </font>
    <font>
      <sz val="10"/>
      <name val="System"/>
      <family val="2"/>
      <charset val="204"/>
    </font>
    <font>
      <sz val="10"/>
      <name val="Arial Cyr"/>
      <charset val="204"/>
    </font>
    <font>
      <sz val="11"/>
      <color indexed="8"/>
      <name val="Calibri"/>
      <family val="2"/>
      <charset val="204"/>
    </font>
    <font>
      <sz val="10"/>
      <name val="Courier New"/>
      <family val="1"/>
      <charset val="204"/>
    </font>
    <font>
      <sz val="11"/>
      <color rgb="FF000000"/>
      <name val="Calibri"/>
      <family val="2"/>
      <charset val="204"/>
    </font>
    <font>
      <u/>
      <sz val="13"/>
      <color theme="10"/>
      <name val="Arial"/>
      <family val="2"/>
      <charset val="204"/>
    </font>
    <font>
      <u/>
      <sz val="13"/>
      <color rgb="FF0000FF"/>
      <name val="Arial"/>
      <family val="2"/>
      <charset val="204"/>
    </font>
    <font>
      <u/>
      <sz val="12.1"/>
      <color theme="10"/>
      <name val="Calibri"/>
      <family val="2"/>
    </font>
    <font>
      <u/>
      <sz val="12.1"/>
      <color rgb="FF0000FF"/>
      <name val="Calibri"/>
      <family val="2"/>
      <charset val="1"/>
    </font>
    <font>
      <sz val="11"/>
      <color rgb="FF000000"/>
      <name val="Calibri"/>
      <family val="2"/>
      <charset val="1"/>
    </font>
    <font>
      <sz val="11"/>
      <color theme="1"/>
      <name val="Calibri"/>
      <family val="2"/>
      <scheme val="minor"/>
    </font>
    <font>
      <sz val="14"/>
      <color rgb="FF0000FF"/>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99">
    <xf numFmtId="0" fontId="0" fillId="0" borderId="0"/>
    <xf numFmtId="167" fontId="17" fillId="0" borderId="0"/>
    <xf numFmtId="0" fontId="13" fillId="0" borderId="0" applyBorder="0" applyProtection="0"/>
    <xf numFmtId="165" fontId="11" fillId="0" borderId="0" applyBorder="0" applyAlignment="0" applyProtection="0"/>
    <xf numFmtId="168" fontId="11" fillId="0" borderId="0" applyBorder="0" applyProtection="0"/>
    <xf numFmtId="0" fontId="18" fillId="0" borderId="0" applyNumberFormat="0" applyFill="0" applyBorder="0" applyAlignment="0" applyProtection="0">
      <alignment vertical="top"/>
      <protection locked="0"/>
    </xf>
    <xf numFmtId="0" fontId="19" fillId="0" borderId="0" applyBorder="0" applyProtection="0"/>
    <xf numFmtId="0" fontId="20" fillId="0" borderId="0" applyNumberFormat="0" applyFill="0" applyBorder="0" applyAlignment="0" applyProtection="0">
      <alignment vertical="top"/>
      <protection locked="0"/>
    </xf>
    <xf numFmtId="0" fontId="21" fillId="0" borderId="0" applyBorder="0" applyProtection="0"/>
    <xf numFmtId="164" fontId="1" fillId="0" borderId="0" applyFont="0" applyFill="0" applyBorder="0" applyAlignment="0" applyProtection="0"/>
    <xf numFmtId="164" fontId="1" fillId="0" borderId="0" applyFont="0" applyFill="0" applyBorder="0" applyAlignment="0" applyProtection="0"/>
    <xf numFmtId="169" fontId="22" fillId="0" borderId="0" applyBorder="0" applyProtection="0"/>
    <xf numFmtId="164" fontId="1" fillId="0" borderId="0" applyFont="0" applyFill="0" applyBorder="0" applyAlignment="0" applyProtection="0"/>
    <xf numFmtId="0" fontId="11" fillId="0" borderId="0"/>
    <xf numFmtId="169" fontId="22" fillId="0" borderId="0" applyBorder="0" applyProtection="0"/>
    <xf numFmtId="0" fontId="23" fillId="0" borderId="0"/>
    <xf numFmtId="0" fontId="11" fillId="0" borderId="0"/>
    <xf numFmtId="0" fontId="9" fillId="0" borderId="0"/>
    <xf numFmtId="166" fontId="9"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7" fillId="0" borderId="0"/>
    <xf numFmtId="0" fontId="1" fillId="0" borderId="0"/>
    <xf numFmtId="0" fontId="17" fillId="0" borderId="0"/>
    <xf numFmtId="0" fontId="1" fillId="0" borderId="0"/>
    <xf numFmtId="0" fontId="1" fillId="0" borderId="0"/>
    <xf numFmtId="0" fontId="1" fillId="0" borderId="0"/>
    <xf numFmtId="0" fontId="17" fillId="0" borderId="0"/>
    <xf numFmtId="0" fontId="1" fillId="0" borderId="0"/>
    <xf numFmtId="0" fontId="1" fillId="0" borderId="0"/>
    <xf numFmtId="0" fontId="17" fillId="0" borderId="0"/>
    <xf numFmtId="0" fontId="1" fillId="0" borderId="0"/>
    <xf numFmtId="0" fontId="17" fillId="0" borderId="0"/>
    <xf numFmtId="0" fontId="1" fillId="0" borderId="0"/>
    <xf numFmtId="0" fontId="10" fillId="0" borderId="0">
      <alignment vertical="top"/>
    </xf>
    <xf numFmtId="0" fontId="16" fillId="0" borderId="0">
      <alignment vertical="top"/>
    </xf>
    <xf numFmtId="0" fontId="23" fillId="0" borderId="0"/>
    <xf numFmtId="0" fontId="22" fillId="0" borderId="0"/>
    <xf numFmtId="0" fontId="1" fillId="0" borderId="0"/>
    <xf numFmtId="0" fontId="1" fillId="0" borderId="0"/>
    <xf numFmtId="0" fontId="9" fillId="0" borderId="0"/>
    <xf numFmtId="0" fontId="14" fillId="0" borderId="0"/>
    <xf numFmtId="0" fontId="9" fillId="0" borderId="0"/>
    <xf numFmtId="0" fontId="1" fillId="0" borderId="0"/>
    <xf numFmtId="0" fontId="1" fillId="0" borderId="0"/>
    <xf numFmtId="0" fontId="17" fillId="0" borderId="0"/>
    <xf numFmtId="0" fontId="1" fillId="0" borderId="0"/>
    <xf numFmtId="0" fontId="17" fillId="0" borderId="0"/>
    <xf numFmtId="0" fontId="1" fillId="0" borderId="0"/>
    <xf numFmtId="0" fontId="1" fillId="0" borderId="0"/>
    <xf numFmtId="0" fontId="1" fillId="0" borderId="0"/>
    <xf numFmtId="0" fontId="17" fillId="0" borderId="0"/>
    <xf numFmtId="0" fontId="1" fillId="0" borderId="0"/>
    <xf numFmtId="0" fontId="1" fillId="0" borderId="0"/>
    <xf numFmtId="0" fontId="17" fillId="0" borderId="0"/>
    <xf numFmtId="0" fontId="1" fillId="0" borderId="0"/>
    <xf numFmtId="0" fontId="1" fillId="0" borderId="0"/>
    <xf numFmtId="0" fontId="17" fillId="0" borderId="0"/>
    <xf numFmtId="0" fontId="1" fillId="0" borderId="0"/>
    <xf numFmtId="0" fontId="17" fillId="0" borderId="0"/>
    <xf numFmtId="0" fontId="1" fillId="0" borderId="0"/>
    <xf numFmtId="0" fontId="1" fillId="0" borderId="0"/>
    <xf numFmtId="0" fontId="1" fillId="0" borderId="0"/>
    <xf numFmtId="0" fontId="1" fillId="0" borderId="0"/>
    <xf numFmtId="0" fontId="17" fillId="0" borderId="0"/>
    <xf numFmtId="0" fontId="1" fillId="0" borderId="0"/>
    <xf numFmtId="0" fontId="17" fillId="0" borderId="0"/>
    <xf numFmtId="0" fontId="1" fillId="0" borderId="0"/>
    <xf numFmtId="0" fontId="17" fillId="0" borderId="0"/>
    <xf numFmtId="0" fontId="1" fillId="0" borderId="0"/>
    <xf numFmtId="0" fontId="1" fillId="0" borderId="0"/>
    <xf numFmtId="0" fontId="17" fillId="0" borderId="0"/>
    <xf numFmtId="0" fontId="1" fillId="0" borderId="0"/>
    <xf numFmtId="0" fontId="17" fillId="0" borderId="0"/>
    <xf numFmtId="0" fontId="1" fillId="0" borderId="0"/>
    <xf numFmtId="0" fontId="1" fillId="0" borderId="0"/>
    <xf numFmtId="0" fontId="17" fillId="0" borderId="0"/>
    <xf numFmtId="0" fontId="1" fillId="0" borderId="0"/>
    <xf numFmtId="0" fontId="1" fillId="0" borderId="0"/>
    <xf numFmtId="0" fontId="17" fillId="0" borderId="0"/>
    <xf numFmtId="0" fontId="1" fillId="0" borderId="0"/>
    <xf numFmtId="0" fontId="17" fillId="0" borderId="0"/>
    <xf numFmtId="0" fontId="11" fillId="0" borderId="0"/>
    <xf numFmtId="0" fontId="11" fillId="0" borderId="0"/>
    <xf numFmtId="0" fontId="11" fillId="0" borderId="0"/>
    <xf numFmtId="0" fontId="11" fillId="0" borderId="0"/>
    <xf numFmtId="0" fontId="9" fillId="0" borderId="0">
      <alignment vertical="top"/>
    </xf>
    <xf numFmtId="0" fontId="9" fillId="0" borderId="0"/>
    <xf numFmtId="0" fontId="9" fillId="0" borderId="0"/>
    <xf numFmtId="0" fontId="23" fillId="0" borderId="0"/>
    <xf numFmtId="0" fontId="22" fillId="0" borderId="0"/>
    <xf numFmtId="0" fontId="11" fillId="0" borderId="0" applyNumberFormat="0" applyFont="0" applyFill="0" applyBorder="0" applyAlignment="0" applyProtection="0">
      <alignment vertical="top"/>
    </xf>
    <xf numFmtId="0" fontId="22" fillId="0" borderId="0" applyBorder="0" applyProtection="0"/>
    <xf numFmtId="0" fontId="1" fillId="0" borderId="0"/>
    <xf numFmtId="0" fontId="1" fillId="0" borderId="0"/>
    <xf numFmtId="0" fontId="17" fillId="0" borderId="0"/>
    <xf numFmtId="0" fontId="1" fillId="0" borderId="0"/>
    <xf numFmtId="0" fontId="17" fillId="0" borderId="0"/>
    <xf numFmtId="0" fontId="11" fillId="0" borderId="0">
      <protection locked="0"/>
    </xf>
    <xf numFmtId="0" fontId="11" fillId="0" borderId="0">
      <protection locked="0"/>
    </xf>
    <xf numFmtId="0" fontId="1" fillId="0" borderId="0"/>
    <xf numFmtId="0" fontId="1" fillId="0" borderId="0"/>
    <xf numFmtId="0" fontId="1" fillId="0" borderId="0"/>
    <xf numFmtId="0" fontId="17" fillId="0" borderId="0"/>
    <xf numFmtId="0" fontId="1" fillId="0" borderId="0"/>
    <xf numFmtId="0" fontId="1" fillId="0" borderId="0"/>
    <xf numFmtId="0" fontId="17" fillId="0" borderId="0"/>
    <xf numFmtId="0" fontId="1" fillId="0" borderId="0"/>
    <xf numFmtId="0" fontId="1" fillId="0" borderId="0"/>
    <xf numFmtId="0" fontId="17" fillId="0" borderId="0"/>
    <xf numFmtId="0" fontId="23" fillId="0" borderId="0"/>
    <xf numFmtId="0" fontId="22" fillId="0" borderId="0"/>
    <xf numFmtId="0" fontId="1" fillId="0" borderId="0"/>
    <xf numFmtId="0" fontId="17"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7" fillId="0" borderId="0"/>
    <xf numFmtId="0" fontId="9" fillId="0" borderId="0"/>
    <xf numFmtId="0" fontId="1" fillId="0" borderId="0"/>
    <xf numFmtId="0" fontId="1" fillId="0" borderId="0"/>
    <xf numFmtId="0" fontId="17" fillId="0" borderId="0"/>
    <xf numFmtId="0" fontId="1" fillId="0" borderId="0"/>
    <xf numFmtId="0" fontId="17" fillId="0" borderId="0"/>
    <xf numFmtId="0" fontId="1" fillId="0" borderId="0"/>
    <xf numFmtId="0" fontId="11" fillId="0" borderId="0"/>
    <xf numFmtId="0" fontId="11" fillId="0" borderId="0"/>
    <xf numFmtId="0" fontId="9" fillId="0" borderId="0"/>
    <xf numFmtId="0" fontId="23" fillId="0" borderId="0"/>
    <xf numFmtId="0" fontId="23" fillId="0" borderId="0"/>
    <xf numFmtId="0" fontId="22" fillId="0" borderId="0"/>
    <xf numFmtId="0" fontId="11" fillId="0" borderId="0"/>
    <xf numFmtId="0" fontId="22"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7" fillId="0" borderId="0"/>
    <xf numFmtId="0" fontId="1" fillId="0" borderId="0"/>
    <xf numFmtId="0" fontId="17" fillId="0" borderId="0"/>
    <xf numFmtId="0" fontId="1" fillId="0" borderId="0"/>
    <xf numFmtId="0" fontId="1" fillId="0" borderId="0"/>
    <xf numFmtId="0" fontId="1" fillId="0" borderId="0"/>
    <xf numFmtId="0" fontId="17" fillId="0" borderId="0"/>
    <xf numFmtId="0" fontId="1" fillId="0" borderId="0"/>
    <xf numFmtId="0" fontId="1" fillId="0" borderId="0"/>
    <xf numFmtId="0" fontId="17" fillId="0" borderId="0"/>
    <xf numFmtId="0" fontId="15" fillId="0" borderId="0"/>
    <xf numFmtId="0" fontId="17" fillId="0" borderId="0"/>
    <xf numFmtId="0" fontId="1" fillId="0" borderId="0"/>
    <xf numFmtId="0" fontId="1" fillId="0" borderId="0"/>
    <xf numFmtId="0" fontId="17" fillId="0" borderId="0"/>
    <xf numFmtId="0" fontId="1" fillId="0" borderId="0"/>
    <xf numFmtId="0" fontId="17" fillId="0" borderId="0"/>
    <xf numFmtId="0" fontId="1" fillId="0" borderId="0"/>
    <xf numFmtId="0" fontId="22" fillId="0" borderId="0"/>
    <xf numFmtId="9" fontId="9" fillId="0" borderId="0" applyFont="0" applyFill="0" applyBorder="0" applyAlignment="0" applyProtection="0"/>
    <xf numFmtId="9" fontId="9" fillId="0" borderId="0" applyFont="0" applyFill="0" applyBorder="0" applyAlignment="0" applyProtection="0"/>
    <xf numFmtId="9" fontId="22" fillId="0" borderId="0" applyBorder="0" applyProtection="0"/>
    <xf numFmtId="9" fontId="9" fillId="0" borderId="0" applyFont="0" applyFill="0" applyBorder="0" applyAlignment="0" applyProtection="0"/>
    <xf numFmtId="9" fontId="22" fillId="0" borderId="0" applyBorder="0" applyProtection="0"/>
    <xf numFmtId="9" fontId="9" fillId="0" borderId="0" applyFont="0" applyFill="0" applyBorder="0" applyAlignment="0" applyProtection="0"/>
    <xf numFmtId="9" fontId="22" fillId="0" borderId="0" applyBorder="0" applyProtection="0"/>
    <xf numFmtId="9" fontId="11" fillId="0" borderId="0" applyFont="0" applyFill="0" applyBorder="0" applyAlignment="0" applyProtection="0"/>
    <xf numFmtId="9" fontId="22" fillId="0" borderId="0" applyBorder="0" applyProtection="0"/>
    <xf numFmtId="9" fontId="22" fillId="0" borderId="0" applyBorder="0" applyProtection="0"/>
    <xf numFmtId="9" fontId="9" fillId="0" borderId="0" applyFont="0" applyFill="0" applyBorder="0" applyAlignment="0" applyProtection="0"/>
    <xf numFmtId="9" fontId="11" fillId="0" borderId="0" applyFont="0" applyFill="0" applyBorder="0" applyAlignment="0" applyProtection="0"/>
    <xf numFmtId="9" fontId="22" fillId="0" borderId="0" applyBorder="0" applyProtection="0"/>
    <xf numFmtId="9" fontId="22" fillId="0" borderId="0" applyBorder="0" applyProtection="0"/>
    <xf numFmtId="0" fontId="9" fillId="0" borderId="0"/>
    <xf numFmtId="0" fontId="12" fillId="0" borderId="0"/>
    <xf numFmtId="0" fontId="11" fillId="0" borderId="0"/>
    <xf numFmtId="165" fontId="11" fillId="0" borderId="0" applyFont="0" applyFill="0" applyBorder="0" applyAlignment="0" applyProtection="0"/>
    <xf numFmtId="165" fontId="11" fillId="0" borderId="0" applyFont="0" applyFill="0" applyBorder="0" applyAlignment="0" applyProtection="0"/>
    <xf numFmtId="168" fontId="22" fillId="0" borderId="0" applyBorder="0" applyProtection="0"/>
    <xf numFmtId="43" fontId="1" fillId="0" borderId="0" applyFont="0" applyFill="0" applyBorder="0" applyAlignment="0" applyProtection="0"/>
    <xf numFmtId="43" fontId="1" fillId="0" borderId="0" applyFont="0" applyFill="0" applyBorder="0" applyAlignment="0" applyProtection="0"/>
    <xf numFmtId="170" fontId="22" fillId="0" borderId="0" applyBorder="0" applyProtection="0"/>
    <xf numFmtId="43" fontId="1" fillId="0" borderId="0" applyFont="0" applyFill="0" applyBorder="0" applyAlignment="0" applyProtection="0"/>
    <xf numFmtId="170" fontId="22" fillId="0" borderId="0" applyBorder="0" applyProtection="0"/>
    <xf numFmtId="168" fontId="22" fillId="0" borderId="0" applyBorder="0" applyProtection="0"/>
    <xf numFmtId="165" fontId="1" fillId="0" borderId="0" applyFont="0" applyFill="0" applyBorder="0" applyAlignment="0" applyProtection="0"/>
    <xf numFmtId="165" fontId="1" fillId="0" borderId="0" applyFont="0" applyFill="0" applyBorder="0" applyAlignment="0" applyProtection="0"/>
    <xf numFmtId="168" fontId="22" fillId="0" borderId="0" applyBorder="0" applyProtection="0"/>
    <xf numFmtId="165" fontId="1" fillId="0" borderId="0" applyFont="0" applyFill="0" applyBorder="0" applyAlignment="0" applyProtection="0"/>
    <xf numFmtId="168" fontId="22" fillId="0" borderId="0" applyBorder="0" applyProtection="0"/>
  </cellStyleXfs>
  <cellXfs count="48">
    <xf numFmtId="0" fontId="0" fillId="0" borderId="0" xfId="0"/>
    <xf numFmtId="0" fontId="3" fillId="0" borderId="0" xfId="0" applyFont="1" applyAlignment="1">
      <alignment vertical="center"/>
    </xf>
    <xf numFmtId="0" fontId="2" fillId="0" borderId="0" xfId="0" applyFont="1"/>
    <xf numFmtId="0" fontId="0" fillId="0" borderId="0" xfId="0" applyAlignment="1">
      <alignment vertical="center"/>
    </xf>
    <xf numFmtId="0" fontId="5" fillId="0" borderId="2" xfId="0" applyFont="1" applyBorder="1" applyAlignment="1">
      <alignment horizontal="center" vertical="center" wrapText="1"/>
    </xf>
    <xf numFmtId="0" fontId="4" fillId="0" borderId="2" xfId="0" applyFont="1" applyBorder="1" applyAlignment="1">
      <alignment horizontal="center" vertical="center" wrapText="1"/>
    </xf>
    <xf numFmtId="0" fontId="5" fillId="0" borderId="0" xfId="0" applyFont="1" applyAlignment="1">
      <alignment vertical="center"/>
    </xf>
    <xf numFmtId="0" fontId="6" fillId="0" borderId="0" xfId="0" applyFont="1"/>
    <xf numFmtId="0" fontId="6" fillId="0" borderId="0" xfId="0" applyFont="1" applyAlignment="1"/>
    <xf numFmtId="0" fontId="7" fillId="0" borderId="0" xfId="0" applyFont="1" applyAlignment="1"/>
    <xf numFmtId="0" fontId="7" fillId="0" borderId="0" xfId="0" applyFont="1"/>
    <xf numFmtId="0" fontId="5" fillId="0" borderId="0" xfId="0" applyFont="1"/>
    <xf numFmtId="0" fontId="7" fillId="0" borderId="0" xfId="0" applyFont="1" applyAlignment="1">
      <alignment vertical="center"/>
    </xf>
    <xf numFmtId="0" fontId="4" fillId="3" borderId="2" xfId="0" applyFont="1" applyFill="1" applyBorder="1" applyAlignment="1">
      <alignment horizontal="center" vertical="center"/>
    </xf>
    <xf numFmtId="0" fontId="0" fillId="0" borderId="0" xfId="0" applyFont="1"/>
    <xf numFmtId="0" fontId="5" fillId="0" borderId="3" xfId="0" applyFont="1" applyBorder="1" applyAlignment="1">
      <alignment vertical="center" wrapText="1"/>
    </xf>
    <xf numFmtId="0" fontId="5" fillId="0" borderId="2" xfId="0" applyFont="1" applyBorder="1" applyAlignment="1">
      <alignment horizontal="center" vertical="center"/>
    </xf>
    <xf numFmtId="0" fontId="4" fillId="3" borderId="2" xfId="0" applyFont="1" applyFill="1" applyBorder="1" applyAlignment="1">
      <alignment horizontal="center" vertical="center" wrapText="1"/>
    </xf>
    <xf numFmtId="3" fontId="4" fillId="3" borderId="2" xfId="0" applyNumberFormat="1" applyFont="1" applyFill="1" applyBorder="1" applyAlignment="1">
      <alignment horizontal="center" vertical="center"/>
    </xf>
    <xf numFmtId="0" fontId="0" fillId="0" borderId="0" xfId="0" applyFont="1"/>
    <xf numFmtId="0" fontId="5" fillId="2" borderId="2" xfId="0" applyFont="1" applyFill="1" applyBorder="1" applyAlignment="1">
      <alignment horizontal="center" vertical="center" wrapText="1"/>
    </xf>
    <xf numFmtId="3" fontId="5" fillId="2" borderId="4" xfId="0" applyNumberFormat="1" applyFont="1" applyFill="1" applyBorder="1" applyAlignment="1">
      <alignment horizontal="center" vertical="center"/>
    </xf>
    <xf numFmtId="0" fontId="5" fillId="2" borderId="4" xfId="0" applyFont="1" applyFill="1" applyBorder="1" applyAlignment="1">
      <alignment horizontal="center" vertical="center" wrapText="1"/>
    </xf>
    <xf numFmtId="3" fontId="5" fillId="2" borderId="2" xfId="0" applyNumberFormat="1" applyFont="1" applyFill="1" applyBorder="1" applyAlignment="1">
      <alignment horizontal="center" vertical="center"/>
    </xf>
    <xf numFmtId="3" fontId="4" fillId="2" borderId="2" xfId="0" applyNumberFormat="1" applyFont="1" applyFill="1" applyBorder="1" applyAlignment="1">
      <alignment horizontal="center" vertical="center"/>
    </xf>
    <xf numFmtId="3" fontId="4" fillId="3" borderId="2" xfId="0" applyNumberFormat="1" applyFont="1" applyFill="1" applyBorder="1" applyAlignment="1">
      <alignment horizontal="center" vertical="center" wrapText="1"/>
    </xf>
    <xf numFmtId="0" fontId="24" fillId="0" borderId="0" xfId="0" applyFont="1" applyAlignment="1">
      <alignment vertical="center"/>
    </xf>
    <xf numFmtId="0" fontId="4" fillId="3" borderId="4" xfId="0" applyFont="1" applyFill="1" applyBorder="1" applyAlignment="1">
      <alignment horizontal="center" vertical="center" wrapText="1"/>
    </xf>
    <xf numFmtId="3" fontId="4" fillId="0" borderId="2" xfId="0" applyNumberFormat="1"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2" xfId="0" applyFont="1" applyBorder="1" applyAlignment="1">
      <alignment horizontal="center" vertical="center"/>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5" fillId="0" borderId="2" xfId="0" applyFont="1" applyBorder="1" applyAlignment="1">
      <alignment vertical="center" wrapText="1"/>
    </xf>
    <xf numFmtId="0" fontId="4" fillId="0" borderId="0" xfId="0" applyFont="1" applyAlignment="1">
      <alignment horizontal="center" vertical="center" wrapText="1"/>
    </xf>
    <xf numFmtId="0" fontId="3" fillId="0" borderId="1" xfId="0" applyFont="1" applyBorder="1" applyAlignment="1">
      <alignment horizontal="center" vertical="center"/>
    </xf>
    <xf numFmtId="0" fontId="5" fillId="0" borderId="5" xfId="0" applyFont="1" applyBorder="1" applyAlignment="1">
      <alignment horizontal="left" vertical="center" wrapText="1"/>
    </xf>
    <xf numFmtId="0" fontId="5" fillId="0" borderId="2" xfId="0" applyFont="1" applyBorder="1" applyAlignment="1">
      <alignment horizontal="left" vertical="center" wrapText="1"/>
    </xf>
  </cellXfs>
  <cellStyles count="199">
    <cellStyle name="Excel Built-in Normal" xfId="1"/>
    <cellStyle name="normal 2" xfId="2"/>
    <cellStyle name="TableStyleLight1" xfId="3"/>
    <cellStyle name="TableStyleLight1 2" xfId="4"/>
    <cellStyle name="Гиперссылка 3" xfId="5"/>
    <cellStyle name="Гиперссылка 3 2" xfId="6"/>
    <cellStyle name="Гиперссылка 4" xfId="7"/>
    <cellStyle name="Гиперссылка 4 2" xfId="8"/>
    <cellStyle name="Денежный 2" xfId="9"/>
    <cellStyle name="Денежный 2 2" xfId="10"/>
    <cellStyle name="Денежный 2 2 2" xfId="11"/>
    <cellStyle name="Денежный 2 3" xfId="12"/>
    <cellStyle name="Денежный 2 4" xfId="13"/>
    <cellStyle name="Денежный 2 5" xfId="14"/>
    <cellStyle name="Обычный" xfId="0" builtinId="0"/>
    <cellStyle name="Обычный 10" xfId="15"/>
    <cellStyle name="Обычный 10 3" xfId="16"/>
    <cellStyle name="Обычный 100" xfId="17"/>
    <cellStyle name="Обычный 118" xfId="18"/>
    <cellStyle name="Обычный 119 10" xfId="19"/>
    <cellStyle name="Обычный 119 10 2" xfId="20"/>
    <cellStyle name="Обычный 119 10 2 2" xfId="21"/>
    <cellStyle name="Обычный 119 10 2 2 2" xfId="22"/>
    <cellStyle name="Обычный 119 10 2 2 3" xfId="23"/>
    <cellStyle name="Обычный 119 10 2 3" xfId="24"/>
    <cellStyle name="Обычный 119 10 2 3 2" xfId="25"/>
    <cellStyle name="Обычный 119 10 2 3 3" xfId="26"/>
    <cellStyle name="Обычный 119 10 2 4" xfId="27"/>
    <cellStyle name="Обычный 119 10 2 5" xfId="28"/>
    <cellStyle name="Обычный 119 10 2 6" xfId="29"/>
    <cellStyle name="Обычный 119 10 3" xfId="30"/>
    <cellStyle name="Обычный 119 10 3 2" xfId="31"/>
    <cellStyle name="Обычный 119 10 3 3" xfId="32"/>
    <cellStyle name="Обычный 119 10 4" xfId="33"/>
    <cellStyle name="Обычный 119 10 4 2" xfId="34"/>
    <cellStyle name="Обычный 119 10 4 3" xfId="35"/>
    <cellStyle name="Обычный 119 10 5" xfId="36"/>
    <cellStyle name="Обычный 119 10 6" xfId="37"/>
    <cellStyle name="Обычный 119 10 7" xfId="38"/>
    <cellStyle name="Обычный 120" xfId="39"/>
    <cellStyle name="Обычный 120 2" xfId="40"/>
    <cellStyle name="Обычный 14 2" xfId="41"/>
    <cellStyle name="Обычный 14 2 2" xfId="42"/>
    <cellStyle name="Обычный 2" xfId="43"/>
    <cellStyle name="Обычный 2 10" xfId="44"/>
    <cellStyle name="Обычный 2 2" xfId="45"/>
    <cellStyle name="Обычный 2 2 2" xfId="46"/>
    <cellStyle name="Обычный 2 2 3" xfId="47"/>
    <cellStyle name="Обычный 2 2 4" xfId="48"/>
    <cellStyle name="Обычный 2 2 4 2" xfId="49"/>
    <cellStyle name="Обычный 2 2 4 3" xfId="50"/>
    <cellStyle name="Обычный 2 2 5" xfId="51"/>
    <cellStyle name="Обычный 2 2 5 2" xfId="52"/>
    <cellStyle name="Обычный 2 3" xfId="53"/>
    <cellStyle name="Обычный 2 3 2" xfId="54"/>
    <cellStyle name="Обычный 2 3 2 2" xfId="55"/>
    <cellStyle name="Обычный 2 3 2 3" xfId="56"/>
    <cellStyle name="Обычный 2 3 3" xfId="57"/>
    <cellStyle name="Обычный 2 3 3 2" xfId="58"/>
    <cellStyle name="Обычный 2 3 3 3" xfId="59"/>
    <cellStyle name="Обычный 2 3 4" xfId="60"/>
    <cellStyle name="Обычный 2 3 4 2" xfId="61"/>
    <cellStyle name="Обычный 2 3 4 3" xfId="62"/>
    <cellStyle name="Обычный 2 3 5" xfId="63"/>
    <cellStyle name="Обычный 2 3 6" xfId="64"/>
    <cellStyle name="Обычный 2 3 7" xfId="65"/>
    <cellStyle name="Обычный 2 4" xfId="66"/>
    <cellStyle name="Обычный 2 4 2" xfId="67"/>
    <cellStyle name="Обычный 2 4 2 2" xfId="68"/>
    <cellStyle name="Обычный 2 4 2 3" xfId="69"/>
    <cellStyle name="Обычный 2 4 3" xfId="70"/>
    <cellStyle name="Обычный 2 4 3 2" xfId="71"/>
    <cellStyle name="Обычный 2 4 4" xfId="72"/>
    <cellStyle name="Обычный 2 4 5" xfId="73"/>
    <cellStyle name="Обычный 2 5" xfId="74"/>
    <cellStyle name="Обычный 2 5 2" xfId="75"/>
    <cellStyle name="Обычный 2 5 2 2" xfId="76"/>
    <cellStyle name="Обычный 2 5 3" xfId="77"/>
    <cellStyle name="Обычный 2 5 4" xfId="78"/>
    <cellStyle name="Обычный 2 6" xfId="79"/>
    <cellStyle name="Обычный 2 6 2" xfId="80"/>
    <cellStyle name="Обычный 2 6 3" xfId="81"/>
    <cellStyle name="Обычный 2 7" xfId="82"/>
    <cellStyle name="Обычный 2 7 2" xfId="83"/>
    <cellStyle name="Обычный 2 7 3" xfId="84"/>
    <cellStyle name="Обычный 2 8" xfId="85"/>
    <cellStyle name="Обычный 2 9" xfId="86"/>
    <cellStyle name="Обычный 23" xfId="87"/>
    <cellStyle name="Обычный 25" xfId="88"/>
    <cellStyle name="Обычный 27" xfId="89"/>
    <cellStyle name="Обычный 28" xfId="90"/>
    <cellStyle name="Обычный 28 2" xfId="91"/>
    <cellStyle name="Обычный 3" xfId="92"/>
    <cellStyle name="Обычный 3 2" xfId="93"/>
    <cellStyle name="Обычный 3 2 2 2" xfId="94"/>
    <cellStyle name="Обычный 3 2 2 2 2" xfId="95"/>
    <cellStyle name="Обычный 3 3" xfId="96"/>
    <cellStyle name="Обычный 3 3 2" xfId="97"/>
    <cellStyle name="Обычный 3 4" xfId="98"/>
    <cellStyle name="Обычный 3 4 2" xfId="99"/>
    <cellStyle name="Обычный 3 4 3" xfId="100"/>
    <cellStyle name="Обычный 3 5" xfId="101"/>
    <cellStyle name="Обычный 3 5 2" xfId="102"/>
    <cellStyle name="Обычный 30" xfId="103"/>
    <cellStyle name="Обычный 33" xfId="104"/>
    <cellStyle name="Обычный 4" xfId="105"/>
    <cellStyle name="Обычный 4 2" xfId="106"/>
    <cellStyle name="Обычный 4 2 2" xfId="107"/>
    <cellStyle name="Обычный 4 2 3" xfId="108"/>
    <cellStyle name="Обычный 4 3" xfId="109"/>
    <cellStyle name="Обычный 4 3 2" xfId="110"/>
    <cellStyle name="Обычный 4 3 3" xfId="111"/>
    <cellStyle name="Обычный 4 4" xfId="112"/>
    <cellStyle name="Обычный 4 4 2" xfId="113"/>
    <cellStyle name="Обычный 4 4 3" xfId="114"/>
    <cellStyle name="Обычный 4 5" xfId="115"/>
    <cellStyle name="Обычный 4 5 2" xfId="116"/>
    <cellStyle name="Обычный 4 6" xfId="117"/>
    <cellStyle name="Обычный 4 7" xfId="118"/>
    <cellStyle name="Обычный 4 8" xfId="119"/>
    <cellStyle name="Обычный 5" xfId="120"/>
    <cellStyle name="Обычный 5 2" xfId="121"/>
    <cellStyle name="Обычный 5 2 2" xfId="122"/>
    <cellStyle name="Обычный 5 2 3" xfId="123"/>
    <cellStyle name="Обычный 5 3" xfId="124"/>
    <cellStyle name="Обычный 5 3 2" xfId="125"/>
    <cellStyle name="Обычный 5 3 3" xfId="126"/>
    <cellStyle name="Обычный 5 4" xfId="127"/>
    <cellStyle name="Обычный 5 5" xfId="128"/>
    <cellStyle name="Обычный 5 5 2" xfId="129"/>
    <cellStyle name="Обычный 5 5 3" xfId="130"/>
    <cellStyle name="Обычный 5 6" xfId="131"/>
    <cellStyle name="Обычный 5 7" xfId="132"/>
    <cellStyle name="Обычный 5 8" xfId="133"/>
    <cellStyle name="Обычный 6" xfId="134"/>
    <cellStyle name="Обычный 6 2" xfId="135"/>
    <cellStyle name="Обычный 6 3" xfId="136"/>
    <cellStyle name="Обычный 7" xfId="137"/>
    <cellStyle name="Обычный 7 2" xfId="138"/>
    <cellStyle name="Обычный 7 2 2" xfId="139"/>
    <cellStyle name="Обычный 7 3" xfId="140"/>
    <cellStyle name="Обычный 7 4" xfId="141"/>
    <cellStyle name="Обычный 8" xfId="142"/>
    <cellStyle name="Обычный 8 2" xfId="143"/>
    <cellStyle name="Обычный 8 2 2" xfId="144"/>
    <cellStyle name="Обычный 8 2 2 2" xfId="145"/>
    <cellStyle name="Обычный 8 2 2 3" xfId="146"/>
    <cellStyle name="Обычный 8 2 3" xfId="147"/>
    <cellStyle name="Обычный 8 2 3 2" xfId="148"/>
    <cellStyle name="Обычный 8 2 3 3" xfId="149"/>
    <cellStyle name="Обычный 8 2 4" xfId="150"/>
    <cellStyle name="Обычный 8 2 5" xfId="151"/>
    <cellStyle name="Обычный 8 2 6" xfId="152"/>
    <cellStyle name="Обычный 8 3" xfId="153"/>
    <cellStyle name="Обычный 8 3 2" xfId="154"/>
    <cellStyle name="Обычный 8 3 3" xfId="155"/>
    <cellStyle name="Обычный 8 4" xfId="156"/>
    <cellStyle name="Обычный 8 4 2" xfId="157"/>
    <cellStyle name="Обычный 8 4 3" xfId="158"/>
    <cellStyle name="Обычный 8 5" xfId="159"/>
    <cellStyle name="Обычный 8 5 2" xfId="160"/>
    <cellStyle name="Обычный 8 6" xfId="161"/>
    <cellStyle name="Обычный 8 6 2" xfId="162"/>
    <cellStyle name="Обычный 8 6 3" xfId="163"/>
    <cellStyle name="Обычный 8 7" xfId="164"/>
    <cellStyle name="Обычный 8 8" xfId="165"/>
    <cellStyle name="Обычный 8 9" xfId="166"/>
    <cellStyle name="Обычный 9" xfId="167"/>
    <cellStyle name="Процентный 2" xfId="168"/>
    <cellStyle name="Процентный 2 2" xfId="169"/>
    <cellStyle name="Процентный 2 2 2" xfId="170"/>
    <cellStyle name="Процентный 2 3" xfId="171"/>
    <cellStyle name="Процентный 2 3 2" xfId="172"/>
    <cellStyle name="Процентный 2 4" xfId="173"/>
    <cellStyle name="Процентный 2 4 2" xfId="174"/>
    <cellStyle name="Процентный 2 5" xfId="175"/>
    <cellStyle name="Процентный 2 5 2" xfId="176"/>
    <cellStyle name="Процентный 2 6" xfId="177"/>
    <cellStyle name="Процентный 3" xfId="178"/>
    <cellStyle name="Процентный 3 2" xfId="179"/>
    <cellStyle name="Процентный 3 2 2" xfId="180"/>
    <cellStyle name="Процентный 3 3" xfId="181"/>
    <cellStyle name="Стиль 1" xfId="182"/>
    <cellStyle name="Стиль 1 2" xfId="183"/>
    <cellStyle name="Стиль 1 2 2" xfId="184"/>
    <cellStyle name="Финансовый 2" xfId="185"/>
    <cellStyle name="Финансовый 2 2" xfId="186"/>
    <cellStyle name="Финансовый 2 2 2" xfId="187"/>
    <cellStyle name="Финансовый 2 3" xfId="188"/>
    <cellStyle name="Финансовый 2 3 2" xfId="189"/>
    <cellStyle name="Финансовый 2 3 3" xfId="190"/>
    <cellStyle name="Финансовый 2 4" xfId="191"/>
    <cellStyle name="Финансовый 2 4 2" xfId="192"/>
    <cellStyle name="Финансовый 2 5" xfId="193"/>
    <cellStyle name="Финансовый 3" xfId="194"/>
    <cellStyle name="Финансовый 3 2" xfId="195"/>
    <cellStyle name="Финансовый 3 2 2" xfId="196"/>
    <cellStyle name="Финансовый 3 3" xfId="197"/>
    <cellStyle name="Финансовый 3 4" xfId="198"/>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2"/>
  <sheetViews>
    <sheetView tabSelected="1" view="pageBreakPreview" topLeftCell="A53" zoomScaleNormal="100" zoomScaleSheetLayoutView="100" workbookViewId="0">
      <selection activeCell="B18" sqref="B18:B19"/>
    </sheetView>
  </sheetViews>
  <sheetFormatPr defaultRowHeight="15.5" x14ac:dyDescent="0.35"/>
  <cols>
    <col min="1" max="1" width="6.9140625" customWidth="1"/>
    <col min="2" max="2" width="83" style="3" customWidth="1"/>
    <col min="3" max="3" width="21.08203125" customWidth="1"/>
    <col min="4" max="4" width="14" customWidth="1"/>
    <col min="5" max="5" width="15.58203125" customWidth="1"/>
    <col min="6" max="6" width="12.4140625" customWidth="1"/>
    <col min="7" max="7" width="11.58203125" customWidth="1"/>
    <col min="8" max="8" width="12.08203125" customWidth="1"/>
  </cols>
  <sheetData>
    <row r="1" spans="1:8" ht="37.5" customHeight="1" x14ac:dyDescent="0.35">
      <c r="A1" s="44" t="s">
        <v>34</v>
      </c>
      <c r="B1" s="44"/>
      <c r="C1" s="44"/>
      <c r="D1" s="44"/>
      <c r="E1" s="44"/>
      <c r="F1" s="44"/>
      <c r="G1" s="44"/>
      <c r="H1" s="44"/>
    </row>
    <row r="2" spans="1:8" ht="18" x14ac:dyDescent="0.35">
      <c r="A2" s="1"/>
      <c r="B2" s="1"/>
      <c r="C2" s="1"/>
      <c r="D2" s="1"/>
      <c r="E2" s="1"/>
      <c r="F2" s="1"/>
      <c r="G2" s="45" t="s">
        <v>0</v>
      </c>
      <c r="H2" s="45"/>
    </row>
    <row r="3" spans="1:8" s="2" customFormat="1" ht="39" customHeight="1" x14ac:dyDescent="0.35">
      <c r="A3" s="5" t="s">
        <v>12</v>
      </c>
      <c r="B3" s="5" t="s">
        <v>27</v>
      </c>
      <c r="C3" s="5" t="s">
        <v>1</v>
      </c>
      <c r="D3" s="5" t="s">
        <v>35</v>
      </c>
      <c r="E3" s="5">
        <v>2023</v>
      </c>
      <c r="F3" s="5">
        <v>2024</v>
      </c>
      <c r="G3" s="5">
        <v>2025</v>
      </c>
      <c r="H3" s="5">
        <v>2026</v>
      </c>
    </row>
    <row r="4" spans="1:8" s="3" customFormat="1" ht="18" x14ac:dyDescent="0.35">
      <c r="A4" s="16">
        <v>1</v>
      </c>
      <c r="B4" s="16">
        <v>2</v>
      </c>
      <c r="C4" s="16">
        <v>3</v>
      </c>
      <c r="D4" s="16">
        <v>4</v>
      </c>
      <c r="E4" s="16">
        <v>5</v>
      </c>
      <c r="F4" s="16">
        <v>6</v>
      </c>
      <c r="G4" s="16">
        <v>7</v>
      </c>
      <c r="H4" s="16">
        <v>8</v>
      </c>
    </row>
    <row r="5" spans="1:8" ht="64.5" customHeight="1" x14ac:dyDescent="0.35">
      <c r="A5" s="39">
        <v>1</v>
      </c>
      <c r="B5" s="47" t="s">
        <v>7</v>
      </c>
      <c r="C5" s="4" t="s">
        <v>3</v>
      </c>
      <c r="D5" s="23">
        <v>26092</v>
      </c>
      <c r="E5" s="23">
        <v>30331</v>
      </c>
      <c r="F5" s="23">
        <v>30331</v>
      </c>
      <c r="G5" s="23">
        <v>30331</v>
      </c>
      <c r="H5" s="23">
        <v>30331</v>
      </c>
    </row>
    <row r="6" spans="1:8" ht="63.75" customHeight="1" x14ac:dyDescent="0.35">
      <c r="A6" s="39"/>
      <c r="B6" s="47"/>
      <c r="C6" s="17" t="s">
        <v>6</v>
      </c>
      <c r="D6" s="18">
        <f>D5</f>
        <v>26092</v>
      </c>
      <c r="E6" s="18">
        <f>E5</f>
        <v>30331</v>
      </c>
      <c r="F6" s="18">
        <f>F5</f>
        <v>30331</v>
      </c>
      <c r="G6" s="18">
        <f>G5</f>
        <v>30331</v>
      </c>
      <c r="H6" s="18">
        <f>H5</f>
        <v>30331</v>
      </c>
    </row>
    <row r="7" spans="1:8" ht="65.150000000000006" customHeight="1" x14ac:dyDescent="0.35">
      <c r="A7" s="39">
        <v>2</v>
      </c>
      <c r="B7" s="34" t="s">
        <v>2</v>
      </c>
      <c r="C7" s="4" t="s">
        <v>3</v>
      </c>
      <c r="D7" s="23">
        <v>569724</v>
      </c>
      <c r="E7" s="23">
        <v>822953</v>
      </c>
      <c r="F7" s="23">
        <v>819625</v>
      </c>
      <c r="G7" s="23">
        <v>738736</v>
      </c>
      <c r="H7" s="23">
        <v>669142</v>
      </c>
    </row>
    <row r="8" spans="1:8" ht="51.65" customHeight="1" x14ac:dyDescent="0.35">
      <c r="A8" s="39"/>
      <c r="B8" s="46"/>
      <c r="C8" s="4" t="s">
        <v>4</v>
      </c>
      <c r="D8" s="23">
        <v>403505</v>
      </c>
      <c r="E8" s="23">
        <v>193660</v>
      </c>
      <c r="F8" s="23">
        <v>424573</v>
      </c>
      <c r="G8" s="23" t="s">
        <v>5</v>
      </c>
      <c r="H8" s="23" t="s">
        <v>5</v>
      </c>
    </row>
    <row r="9" spans="1:8" ht="63.75" customHeight="1" x14ac:dyDescent="0.35">
      <c r="A9" s="39"/>
      <c r="B9" s="35"/>
      <c r="C9" s="17" t="s">
        <v>6</v>
      </c>
      <c r="D9" s="18">
        <f>D7+D8</f>
        <v>973229</v>
      </c>
      <c r="E9" s="18">
        <f>E7+E8</f>
        <v>1016613</v>
      </c>
      <c r="F9" s="18">
        <f>F7+F8</f>
        <v>1244198</v>
      </c>
      <c r="G9" s="18">
        <f>G7</f>
        <v>738736</v>
      </c>
      <c r="H9" s="18">
        <f>H7</f>
        <v>669142</v>
      </c>
    </row>
    <row r="10" spans="1:8" ht="64.5" customHeight="1" x14ac:dyDescent="0.35">
      <c r="A10" s="39">
        <v>3</v>
      </c>
      <c r="B10" s="43" t="s">
        <v>13</v>
      </c>
      <c r="C10" s="4" t="s">
        <v>3</v>
      </c>
      <c r="D10" s="23">
        <v>38</v>
      </c>
      <c r="E10" s="23">
        <v>38</v>
      </c>
      <c r="F10" s="23">
        <v>37</v>
      </c>
      <c r="G10" s="23">
        <v>37</v>
      </c>
      <c r="H10" s="23">
        <v>36</v>
      </c>
    </row>
    <row r="11" spans="1:8" ht="38.25" customHeight="1" x14ac:dyDescent="0.35">
      <c r="A11" s="39"/>
      <c r="B11" s="43"/>
      <c r="C11" s="17" t="s">
        <v>6</v>
      </c>
      <c r="D11" s="18">
        <f>D10</f>
        <v>38</v>
      </c>
      <c r="E11" s="18">
        <f>E10</f>
        <v>38</v>
      </c>
      <c r="F11" s="18">
        <f>F10</f>
        <v>37</v>
      </c>
      <c r="G11" s="18">
        <f>G10</f>
        <v>37</v>
      </c>
      <c r="H11" s="18">
        <f>H10</f>
        <v>36</v>
      </c>
    </row>
    <row r="12" spans="1:8" ht="63.75" customHeight="1" x14ac:dyDescent="0.35">
      <c r="A12" s="39">
        <v>4</v>
      </c>
      <c r="B12" s="43" t="s">
        <v>14</v>
      </c>
      <c r="C12" s="4" t="s">
        <v>3</v>
      </c>
      <c r="D12" s="23">
        <v>4011</v>
      </c>
      <c r="E12" s="23">
        <v>4011</v>
      </c>
      <c r="F12" s="23">
        <v>4011</v>
      </c>
      <c r="G12" s="23">
        <v>4011</v>
      </c>
      <c r="H12" s="23">
        <v>4011</v>
      </c>
    </row>
    <row r="13" spans="1:8" ht="29.25" customHeight="1" x14ac:dyDescent="0.35">
      <c r="A13" s="39"/>
      <c r="B13" s="43"/>
      <c r="C13" s="17" t="s">
        <v>6</v>
      </c>
      <c r="D13" s="18">
        <f>D12</f>
        <v>4011</v>
      </c>
      <c r="E13" s="18">
        <f>E12</f>
        <v>4011</v>
      </c>
      <c r="F13" s="18">
        <f>F12</f>
        <v>4011</v>
      </c>
      <c r="G13" s="18">
        <f>G12</f>
        <v>4011</v>
      </c>
      <c r="H13" s="18">
        <f>H12</f>
        <v>4011</v>
      </c>
    </row>
    <row r="14" spans="1:8" ht="62.25" customHeight="1" x14ac:dyDescent="0.35">
      <c r="A14" s="32">
        <v>5</v>
      </c>
      <c r="B14" s="30" t="s">
        <v>36</v>
      </c>
      <c r="C14" s="4" t="s">
        <v>3</v>
      </c>
      <c r="D14" s="23">
        <v>7013</v>
      </c>
      <c r="E14" s="23" t="s">
        <v>5</v>
      </c>
      <c r="F14" s="23" t="s">
        <v>5</v>
      </c>
      <c r="G14" s="23" t="s">
        <v>5</v>
      </c>
      <c r="H14" s="23" t="s">
        <v>5</v>
      </c>
    </row>
    <row r="15" spans="1:8" ht="29.15" customHeight="1" x14ac:dyDescent="0.35">
      <c r="A15" s="33"/>
      <c r="B15" s="31"/>
      <c r="C15" s="17" t="s">
        <v>6</v>
      </c>
      <c r="D15" s="18">
        <f>D14</f>
        <v>7013</v>
      </c>
      <c r="E15" s="18" t="str">
        <f>E14</f>
        <v>Х</v>
      </c>
      <c r="F15" s="18" t="str">
        <f>F14</f>
        <v>Х</v>
      </c>
      <c r="G15" s="18" t="str">
        <f>G14</f>
        <v>Х</v>
      </c>
      <c r="H15" s="18" t="str">
        <f>H14</f>
        <v>Х</v>
      </c>
    </row>
    <row r="16" spans="1:8" ht="61.5" customHeight="1" x14ac:dyDescent="0.35">
      <c r="A16" s="32">
        <v>6</v>
      </c>
      <c r="B16" s="34" t="s">
        <v>33</v>
      </c>
      <c r="C16" s="4" t="s">
        <v>3</v>
      </c>
      <c r="D16" s="23">
        <v>145236</v>
      </c>
      <c r="E16" s="23">
        <v>154600</v>
      </c>
      <c r="F16" s="23" t="s">
        <v>5</v>
      </c>
      <c r="G16" s="23" t="s">
        <v>5</v>
      </c>
      <c r="H16" s="23" t="s">
        <v>5</v>
      </c>
    </row>
    <row r="17" spans="1:8" ht="59.25" customHeight="1" x14ac:dyDescent="0.35">
      <c r="A17" s="33"/>
      <c r="B17" s="35"/>
      <c r="C17" s="17" t="s">
        <v>6</v>
      </c>
      <c r="D17" s="18">
        <f>D16</f>
        <v>145236</v>
      </c>
      <c r="E17" s="18">
        <f>E16</f>
        <v>154600</v>
      </c>
      <c r="F17" s="18" t="str">
        <f>F16</f>
        <v>Х</v>
      </c>
      <c r="G17" s="18" t="str">
        <f>G16</f>
        <v>Х</v>
      </c>
      <c r="H17" s="18" t="str">
        <f>H16</f>
        <v>Х</v>
      </c>
    </row>
    <row r="18" spans="1:8" s="14" customFormat="1" ht="54" customHeight="1" x14ac:dyDescent="0.35">
      <c r="A18" s="32">
        <v>7</v>
      </c>
      <c r="B18" s="30" t="s">
        <v>24</v>
      </c>
      <c r="C18" s="20" t="s">
        <v>8</v>
      </c>
      <c r="D18" s="23">
        <v>4</v>
      </c>
      <c r="E18" s="23">
        <v>4</v>
      </c>
      <c r="F18" s="23">
        <v>4</v>
      </c>
      <c r="G18" s="23">
        <v>4</v>
      </c>
      <c r="H18" s="23">
        <v>4</v>
      </c>
    </row>
    <row r="19" spans="1:8" s="14" customFormat="1" ht="27.9" customHeight="1" x14ac:dyDescent="0.35">
      <c r="A19" s="33"/>
      <c r="B19" s="31"/>
      <c r="C19" s="17" t="s">
        <v>6</v>
      </c>
      <c r="D19" s="18">
        <f>D18</f>
        <v>4</v>
      </c>
      <c r="E19" s="18">
        <f t="shared" ref="E19:H19" si="0">E18</f>
        <v>4</v>
      </c>
      <c r="F19" s="18">
        <f t="shared" si="0"/>
        <v>4</v>
      </c>
      <c r="G19" s="18">
        <f t="shared" si="0"/>
        <v>4</v>
      </c>
      <c r="H19" s="18">
        <f t="shared" si="0"/>
        <v>4</v>
      </c>
    </row>
    <row r="20" spans="1:8" s="14" customFormat="1" ht="48.9" customHeight="1" x14ac:dyDescent="0.35">
      <c r="A20" s="32">
        <v>8</v>
      </c>
      <c r="B20" s="30" t="s">
        <v>16</v>
      </c>
      <c r="C20" s="20" t="s">
        <v>8</v>
      </c>
      <c r="D20" s="23">
        <v>11916</v>
      </c>
      <c r="E20" s="23">
        <v>11916</v>
      </c>
      <c r="F20" s="23">
        <v>11916</v>
      </c>
      <c r="G20" s="23">
        <v>11916</v>
      </c>
      <c r="H20" s="23">
        <v>11916</v>
      </c>
    </row>
    <row r="21" spans="1:8" s="14" customFormat="1" ht="29.15" customHeight="1" x14ac:dyDescent="0.35">
      <c r="A21" s="33"/>
      <c r="B21" s="31"/>
      <c r="C21" s="17" t="s">
        <v>6</v>
      </c>
      <c r="D21" s="18">
        <f>D20</f>
        <v>11916</v>
      </c>
      <c r="E21" s="18">
        <f t="shared" ref="E21:H21" si="1">E20</f>
        <v>11916</v>
      </c>
      <c r="F21" s="18">
        <f t="shared" si="1"/>
        <v>11916</v>
      </c>
      <c r="G21" s="18">
        <f t="shared" si="1"/>
        <v>11916</v>
      </c>
      <c r="H21" s="18">
        <f t="shared" si="1"/>
        <v>11916</v>
      </c>
    </row>
    <row r="22" spans="1:8" s="14" customFormat="1" ht="51.9" customHeight="1" x14ac:dyDescent="0.35">
      <c r="A22" s="32">
        <v>9</v>
      </c>
      <c r="B22" s="30" t="s">
        <v>17</v>
      </c>
      <c r="C22" s="20" t="s">
        <v>8</v>
      </c>
      <c r="D22" s="23">
        <v>48389</v>
      </c>
      <c r="E22" s="23">
        <v>48389</v>
      </c>
      <c r="F22" s="23">
        <v>48389</v>
      </c>
      <c r="G22" s="23">
        <v>48389</v>
      </c>
      <c r="H22" s="23">
        <v>48389</v>
      </c>
    </row>
    <row r="23" spans="1:8" s="14" customFormat="1" ht="48" customHeight="1" x14ac:dyDescent="0.35">
      <c r="A23" s="33"/>
      <c r="B23" s="31"/>
      <c r="C23" s="17" t="s">
        <v>6</v>
      </c>
      <c r="D23" s="18">
        <f>D22</f>
        <v>48389</v>
      </c>
      <c r="E23" s="18">
        <f t="shared" ref="E23:H23" si="2">E22</f>
        <v>48389</v>
      </c>
      <c r="F23" s="18">
        <f t="shared" si="2"/>
        <v>48389</v>
      </c>
      <c r="G23" s="18">
        <f t="shared" si="2"/>
        <v>48389</v>
      </c>
      <c r="H23" s="18">
        <f t="shared" si="2"/>
        <v>48389</v>
      </c>
    </row>
    <row r="24" spans="1:8" s="14" customFormat="1" ht="36.65" customHeight="1" x14ac:dyDescent="0.35">
      <c r="A24" s="32">
        <v>10</v>
      </c>
      <c r="B24" s="30" t="s">
        <v>18</v>
      </c>
      <c r="C24" s="20" t="s">
        <v>8</v>
      </c>
      <c r="D24" s="23">
        <v>7289</v>
      </c>
      <c r="E24" s="23">
        <v>7289</v>
      </c>
      <c r="F24" s="23">
        <v>7289</v>
      </c>
      <c r="G24" s="23">
        <v>7289</v>
      </c>
      <c r="H24" s="23">
        <v>7289</v>
      </c>
    </row>
    <row r="25" spans="1:8" s="14" customFormat="1" ht="36.65" customHeight="1" x14ac:dyDescent="0.35">
      <c r="A25" s="33"/>
      <c r="B25" s="31"/>
      <c r="C25" s="17" t="s">
        <v>6</v>
      </c>
      <c r="D25" s="18">
        <f>D24</f>
        <v>7289</v>
      </c>
      <c r="E25" s="18">
        <f t="shared" ref="E25:H25" si="3">E24</f>
        <v>7289</v>
      </c>
      <c r="F25" s="18">
        <f t="shared" si="3"/>
        <v>7289</v>
      </c>
      <c r="G25" s="18">
        <f t="shared" si="3"/>
        <v>7289</v>
      </c>
      <c r="H25" s="18">
        <f t="shared" si="3"/>
        <v>7289</v>
      </c>
    </row>
    <row r="26" spans="1:8" ht="42" customHeight="1" x14ac:dyDescent="0.35">
      <c r="A26" s="32">
        <v>11</v>
      </c>
      <c r="B26" s="34" t="s">
        <v>9</v>
      </c>
      <c r="C26" s="4" t="s">
        <v>8</v>
      </c>
      <c r="D26" s="23">
        <v>6</v>
      </c>
      <c r="E26" s="23">
        <v>6</v>
      </c>
      <c r="F26" s="23">
        <v>6</v>
      </c>
      <c r="G26" s="23">
        <v>6</v>
      </c>
      <c r="H26" s="23">
        <v>6</v>
      </c>
    </row>
    <row r="27" spans="1:8" ht="32.4" customHeight="1" x14ac:dyDescent="0.35">
      <c r="A27" s="33"/>
      <c r="B27" s="35"/>
      <c r="C27" s="17" t="s">
        <v>6</v>
      </c>
      <c r="D27" s="18">
        <f>D26</f>
        <v>6</v>
      </c>
      <c r="E27" s="18">
        <f>E26</f>
        <v>6</v>
      </c>
      <c r="F27" s="18">
        <f>F26</f>
        <v>6</v>
      </c>
      <c r="G27" s="18">
        <f>G26</f>
        <v>6</v>
      </c>
      <c r="H27" s="18">
        <f>H26</f>
        <v>6</v>
      </c>
    </row>
    <row r="28" spans="1:8" ht="42.9" customHeight="1" x14ac:dyDescent="0.35">
      <c r="A28" s="32">
        <v>12</v>
      </c>
      <c r="B28" s="30" t="s">
        <v>21</v>
      </c>
      <c r="C28" s="4" t="s">
        <v>8</v>
      </c>
      <c r="D28" s="23">
        <v>11</v>
      </c>
      <c r="E28" s="23">
        <v>11</v>
      </c>
      <c r="F28" s="23">
        <v>11</v>
      </c>
      <c r="G28" s="23">
        <v>11</v>
      </c>
      <c r="H28" s="23">
        <v>11</v>
      </c>
    </row>
    <row r="29" spans="1:8" ht="27.65" customHeight="1" x14ac:dyDescent="0.35">
      <c r="A29" s="33"/>
      <c r="B29" s="31"/>
      <c r="C29" s="17" t="s">
        <v>6</v>
      </c>
      <c r="D29" s="18">
        <f>D28</f>
        <v>11</v>
      </c>
      <c r="E29" s="18">
        <f>E28</f>
        <v>11</v>
      </c>
      <c r="F29" s="18">
        <f>F28</f>
        <v>11</v>
      </c>
      <c r="G29" s="18">
        <f>G28</f>
        <v>11</v>
      </c>
      <c r="H29" s="18">
        <f>H28</f>
        <v>11</v>
      </c>
    </row>
    <row r="30" spans="1:8" s="14" customFormat="1" ht="63.65" customHeight="1" x14ac:dyDescent="0.35">
      <c r="A30" s="32">
        <v>13</v>
      </c>
      <c r="B30" s="30" t="s">
        <v>19</v>
      </c>
      <c r="C30" s="20" t="s">
        <v>8</v>
      </c>
      <c r="D30" s="21">
        <v>7105</v>
      </c>
      <c r="E30" s="21">
        <v>7105</v>
      </c>
      <c r="F30" s="21">
        <v>7105</v>
      </c>
      <c r="G30" s="21">
        <v>7105</v>
      </c>
      <c r="H30" s="21">
        <v>7105</v>
      </c>
    </row>
    <row r="31" spans="1:8" s="14" customFormat="1" ht="56.25" customHeight="1" x14ac:dyDescent="0.35">
      <c r="A31" s="33"/>
      <c r="B31" s="31"/>
      <c r="C31" s="17" t="s">
        <v>6</v>
      </c>
      <c r="D31" s="18">
        <f>D30</f>
        <v>7105</v>
      </c>
      <c r="E31" s="18">
        <f t="shared" ref="E31:H31" si="4">E30</f>
        <v>7105</v>
      </c>
      <c r="F31" s="18">
        <f t="shared" si="4"/>
        <v>7105</v>
      </c>
      <c r="G31" s="18">
        <f t="shared" si="4"/>
        <v>7105</v>
      </c>
      <c r="H31" s="18">
        <f t="shared" si="4"/>
        <v>7105</v>
      </c>
    </row>
    <row r="32" spans="1:8" s="19" customFormat="1" ht="56.25" customHeight="1" x14ac:dyDescent="0.35">
      <c r="A32" s="32">
        <v>14</v>
      </c>
      <c r="B32" s="37" t="s">
        <v>37</v>
      </c>
      <c r="C32" s="29" t="s">
        <v>8</v>
      </c>
      <c r="D32" s="28">
        <v>879</v>
      </c>
      <c r="E32" s="28">
        <v>879</v>
      </c>
      <c r="F32" s="28" t="s">
        <v>5</v>
      </c>
      <c r="G32" s="28" t="s">
        <v>5</v>
      </c>
      <c r="H32" s="28" t="s">
        <v>5</v>
      </c>
    </row>
    <row r="33" spans="1:8" s="19" customFormat="1" ht="56.25" customHeight="1" x14ac:dyDescent="0.35">
      <c r="A33" s="33"/>
      <c r="B33" s="38"/>
      <c r="C33" s="27" t="s">
        <v>6</v>
      </c>
      <c r="D33" s="18">
        <f>D32</f>
        <v>879</v>
      </c>
      <c r="E33" s="18">
        <f t="shared" ref="E33:H33" si="5">E32</f>
        <v>879</v>
      </c>
      <c r="F33" s="18" t="str">
        <f t="shared" si="5"/>
        <v>Х</v>
      </c>
      <c r="G33" s="18" t="str">
        <f t="shared" si="5"/>
        <v>Х</v>
      </c>
      <c r="H33" s="18" t="str">
        <f t="shared" si="5"/>
        <v>Х</v>
      </c>
    </row>
    <row r="34" spans="1:8" s="14" customFormat="1" ht="34.5" customHeight="1" x14ac:dyDescent="0.35">
      <c r="A34" s="32">
        <v>15</v>
      </c>
      <c r="B34" s="36" t="s">
        <v>20</v>
      </c>
      <c r="C34" s="22" t="s">
        <v>8</v>
      </c>
      <c r="D34" s="23">
        <v>35009</v>
      </c>
      <c r="E34" s="23">
        <v>35009</v>
      </c>
      <c r="F34" s="23">
        <v>35009</v>
      </c>
      <c r="G34" s="23">
        <v>35009</v>
      </c>
      <c r="H34" s="23">
        <v>35009</v>
      </c>
    </row>
    <row r="35" spans="1:8" s="14" customFormat="1" ht="30" customHeight="1" x14ac:dyDescent="0.35">
      <c r="A35" s="33"/>
      <c r="B35" s="36"/>
      <c r="C35" s="17" t="s">
        <v>6</v>
      </c>
      <c r="D35" s="18">
        <f>D34</f>
        <v>35009</v>
      </c>
      <c r="E35" s="18">
        <f t="shared" ref="E35:H35" si="6">E34</f>
        <v>35009</v>
      </c>
      <c r="F35" s="18">
        <f t="shared" si="6"/>
        <v>35009</v>
      </c>
      <c r="G35" s="18">
        <f t="shared" si="6"/>
        <v>35009</v>
      </c>
      <c r="H35" s="18">
        <f t="shared" si="6"/>
        <v>35009</v>
      </c>
    </row>
    <row r="36" spans="1:8" s="14" customFormat="1" ht="41.15" customHeight="1" x14ac:dyDescent="0.35">
      <c r="A36" s="32">
        <v>16</v>
      </c>
      <c r="B36" s="30" t="s">
        <v>25</v>
      </c>
      <c r="C36" s="22" t="s">
        <v>8</v>
      </c>
      <c r="D36" s="22">
        <v>121</v>
      </c>
      <c r="E36" s="22">
        <v>121</v>
      </c>
      <c r="F36" s="22">
        <v>121</v>
      </c>
      <c r="G36" s="22">
        <v>121</v>
      </c>
      <c r="H36" s="22">
        <v>121</v>
      </c>
    </row>
    <row r="37" spans="1:8" s="14" customFormat="1" ht="27.9" customHeight="1" x14ac:dyDescent="0.35">
      <c r="A37" s="33"/>
      <c r="B37" s="31"/>
      <c r="C37" s="17" t="s">
        <v>6</v>
      </c>
      <c r="D37" s="18">
        <f>D36</f>
        <v>121</v>
      </c>
      <c r="E37" s="18">
        <f t="shared" ref="E37:H37" si="7">E36</f>
        <v>121</v>
      </c>
      <c r="F37" s="18">
        <f t="shared" si="7"/>
        <v>121</v>
      </c>
      <c r="G37" s="18">
        <f t="shared" si="7"/>
        <v>121</v>
      </c>
      <c r="H37" s="18">
        <f t="shared" si="7"/>
        <v>121</v>
      </c>
    </row>
    <row r="38" spans="1:8" s="14" customFormat="1" ht="42" customHeight="1" x14ac:dyDescent="0.35">
      <c r="A38" s="32">
        <v>17</v>
      </c>
      <c r="B38" s="30" t="s">
        <v>26</v>
      </c>
      <c r="C38" s="22" t="s">
        <v>8</v>
      </c>
      <c r="D38" s="23">
        <v>316</v>
      </c>
      <c r="E38" s="23">
        <v>316</v>
      </c>
      <c r="F38" s="23">
        <v>316</v>
      </c>
      <c r="G38" s="23">
        <v>316</v>
      </c>
      <c r="H38" s="23">
        <v>316</v>
      </c>
    </row>
    <row r="39" spans="1:8" s="14" customFormat="1" ht="27.9" customHeight="1" x14ac:dyDescent="0.35">
      <c r="A39" s="33"/>
      <c r="B39" s="31"/>
      <c r="C39" s="17" t="s">
        <v>6</v>
      </c>
      <c r="D39" s="18">
        <f>D38</f>
        <v>316</v>
      </c>
      <c r="E39" s="18">
        <f t="shared" ref="E39:H39" si="8">E38</f>
        <v>316</v>
      </c>
      <c r="F39" s="18">
        <f t="shared" si="8"/>
        <v>316</v>
      </c>
      <c r="G39" s="18">
        <f t="shared" si="8"/>
        <v>316</v>
      </c>
      <c r="H39" s="18">
        <f t="shared" si="8"/>
        <v>316</v>
      </c>
    </row>
    <row r="40" spans="1:8" ht="64.5" customHeight="1" x14ac:dyDescent="0.35">
      <c r="A40" s="32">
        <v>18</v>
      </c>
      <c r="B40" s="30" t="s">
        <v>28</v>
      </c>
      <c r="C40" s="4" t="s">
        <v>10</v>
      </c>
      <c r="D40" s="23">
        <v>1164</v>
      </c>
      <c r="E40" s="23">
        <v>1164</v>
      </c>
      <c r="F40" s="23">
        <v>1164</v>
      </c>
      <c r="G40" s="23">
        <v>1164</v>
      </c>
      <c r="H40" s="23">
        <v>1164</v>
      </c>
    </row>
    <row r="41" spans="1:8" ht="50.25" customHeight="1" x14ac:dyDescent="0.35">
      <c r="A41" s="33"/>
      <c r="B41" s="31"/>
      <c r="C41" s="17" t="s">
        <v>6</v>
      </c>
      <c r="D41" s="18">
        <f>D40</f>
        <v>1164</v>
      </c>
      <c r="E41" s="18">
        <f t="shared" ref="E41:H41" si="9">E40</f>
        <v>1164</v>
      </c>
      <c r="F41" s="18">
        <f t="shared" si="9"/>
        <v>1164</v>
      </c>
      <c r="G41" s="18">
        <f t="shared" si="9"/>
        <v>1164</v>
      </c>
      <c r="H41" s="18">
        <f t="shared" si="9"/>
        <v>1164</v>
      </c>
    </row>
    <row r="42" spans="1:8" ht="54.65" customHeight="1" x14ac:dyDescent="0.35">
      <c r="A42" s="32">
        <v>19</v>
      </c>
      <c r="B42" s="30" t="s">
        <v>29</v>
      </c>
      <c r="C42" s="4" t="s">
        <v>10</v>
      </c>
      <c r="D42" s="23">
        <v>74989</v>
      </c>
      <c r="E42" s="23">
        <v>74989</v>
      </c>
      <c r="F42" s="23">
        <v>74989</v>
      </c>
      <c r="G42" s="23">
        <v>74989</v>
      </c>
      <c r="H42" s="23">
        <v>74989</v>
      </c>
    </row>
    <row r="43" spans="1:8" ht="40.5" customHeight="1" x14ac:dyDescent="0.35">
      <c r="A43" s="33"/>
      <c r="B43" s="31"/>
      <c r="C43" s="17" t="s">
        <v>6</v>
      </c>
      <c r="D43" s="18">
        <f>D42</f>
        <v>74989</v>
      </c>
      <c r="E43" s="18">
        <f t="shared" ref="E43:H43" si="10">E42</f>
        <v>74989</v>
      </c>
      <c r="F43" s="18">
        <f t="shared" si="10"/>
        <v>74989</v>
      </c>
      <c r="G43" s="18">
        <f t="shared" si="10"/>
        <v>74989</v>
      </c>
      <c r="H43" s="18">
        <f t="shared" si="10"/>
        <v>74989</v>
      </c>
    </row>
    <row r="44" spans="1:8" ht="66" customHeight="1" x14ac:dyDescent="0.35">
      <c r="A44" s="32">
        <v>20</v>
      </c>
      <c r="B44" s="30" t="s">
        <v>23</v>
      </c>
      <c r="C44" s="4" t="s">
        <v>10</v>
      </c>
      <c r="D44" s="23">
        <v>591</v>
      </c>
      <c r="E44" s="23">
        <v>591</v>
      </c>
      <c r="F44" s="23">
        <v>591</v>
      </c>
      <c r="G44" s="23" t="s">
        <v>5</v>
      </c>
      <c r="H44" s="23" t="s">
        <v>5</v>
      </c>
    </row>
    <row r="45" spans="1:8" ht="29.4" customHeight="1" x14ac:dyDescent="0.35">
      <c r="A45" s="33"/>
      <c r="B45" s="31"/>
      <c r="C45" s="17" t="s">
        <v>6</v>
      </c>
      <c r="D45" s="25">
        <f>D44</f>
        <v>591</v>
      </c>
      <c r="E45" s="25">
        <f>E44</f>
        <v>591</v>
      </c>
      <c r="F45" s="25">
        <f t="shared" ref="F45:G45" si="11">F44</f>
        <v>591</v>
      </c>
      <c r="G45" s="25" t="str">
        <f t="shared" si="11"/>
        <v>Х</v>
      </c>
      <c r="H45" s="17" t="s">
        <v>5</v>
      </c>
    </row>
    <row r="46" spans="1:8" ht="51" customHeight="1" x14ac:dyDescent="0.35">
      <c r="A46" s="32">
        <v>21</v>
      </c>
      <c r="B46" s="30" t="s">
        <v>30</v>
      </c>
      <c r="C46" s="4" t="s">
        <v>10</v>
      </c>
      <c r="D46" s="23">
        <v>5156</v>
      </c>
      <c r="E46" s="23">
        <v>5156</v>
      </c>
      <c r="F46" s="23">
        <v>5156</v>
      </c>
      <c r="G46" s="23" t="s">
        <v>5</v>
      </c>
      <c r="H46" s="23" t="s">
        <v>5</v>
      </c>
    </row>
    <row r="47" spans="1:8" ht="30.9" customHeight="1" x14ac:dyDescent="0.35">
      <c r="A47" s="33"/>
      <c r="B47" s="31"/>
      <c r="C47" s="17" t="s">
        <v>6</v>
      </c>
      <c r="D47" s="18">
        <f>D46</f>
        <v>5156</v>
      </c>
      <c r="E47" s="18">
        <f t="shared" ref="E47:H47" si="12">E46</f>
        <v>5156</v>
      </c>
      <c r="F47" s="18">
        <f t="shared" si="12"/>
        <v>5156</v>
      </c>
      <c r="G47" s="18" t="str">
        <f t="shared" si="12"/>
        <v>Х</v>
      </c>
      <c r="H47" s="18" t="str">
        <f t="shared" si="12"/>
        <v>Х</v>
      </c>
    </row>
    <row r="48" spans="1:8" ht="53.15" customHeight="1" x14ac:dyDescent="0.35">
      <c r="A48" s="32">
        <v>22</v>
      </c>
      <c r="B48" s="30" t="s">
        <v>31</v>
      </c>
      <c r="C48" s="4" t="s">
        <v>10</v>
      </c>
      <c r="D48" s="23">
        <v>9614</v>
      </c>
      <c r="E48" s="23">
        <v>9614</v>
      </c>
      <c r="F48" s="23">
        <v>9614</v>
      </c>
      <c r="G48" s="23" t="s">
        <v>5</v>
      </c>
      <c r="H48" s="23" t="s">
        <v>5</v>
      </c>
    </row>
    <row r="49" spans="1:8" ht="24.9" customHeight="1" x14ac:dyDescent="0.35">
      <c r="A49" s="33"/>
      <c r="B49" s="31"/>
      <c r="C49" s="17" t="s">
        <v>6</v>
      </c>
      <c r="D49" s="18">
        <f>D48</f>
        <v>9614</v>
      </c>
      <c r="E49" s="18">
        <f t="shared" ref="E49:H49" si="13">E48</f>
        <v>9614</v>
      </c>
      <c r="F49" s="18">
        <f t="shared" si="13"/>
        <v>9614</v>
      </c>
      <c r="G49" s="18" t="str">
        <f t="shared" si="13"/>
        <v>Х</v>
      </c>
      <c r="H49" s="18" t="str">
        <f t="shared" si="13"/>
        <v>Х</v>
      </c>
    </row>
    <row r="50" spans="1:8" ht="53.15" customHeight="1" x14ac:dyDescent="0.35">
      <c r="A50" s="32">
        <v>23</v>
      </c>
      <c r="B50" s="30" t="s">
        <v>22</v>
      </c>
      <c r="C50" s="15" t="s">
        <v>11</v>
      </c>
      <c r="D50" s="23">
        <v>317</v>
      </c>
      <c r="E50" s="23">
        <v>317</v>
      </c>
      <c r="F50" s="23" t="s">
        <v>5</v>
      </c>
      <c r="G50" s="23" t="s">
        <v>5</v>
      </c>
      <c r="H50" s="23" t="s">
        <v>5</v>
      </c>
    </row>
    <row r="51" spans="1:8" ht="27.9" customHeight="1" x14ac:dyDescent="0.35">
      <c r="A51" s="33"/>
      <c r="B51" s="31"/>
      <c r="C51" s="17" t="s">
        <v>6</v>
      </c>
      <c r="D51" s="25">
        <f>D50</f>
        <v>317</v>
      </c>
      <c r="E51" s="25">
        <f t="shared" ref="E51:H51" si="14">E50</f>
        <v>317</v>
      </c>
      <c r="F51" s="25" t="str">
        <f t="shared" si="14"/>
        <v>Х</v>
      </c>
      <c r="G51" s="25" t="str">
        <f t="shared" si="14"/>
        <v>Х</v>
      </c>
      <c r="H51" s="25" t="str">
        <f t="shared" si="14"/>
        <v>Х</v>
      </c>
    </row>
    <row r="52" spans="1:8" ht="67.5" customHeight="1" x14ac:dyDescent="0.35">
      <c r="A52" s="39">
        <v>24</v>
      </c>
      <c r="B52" s="40" t="s">
        <v>32</v>
      </c>
      <c r="C52" s="5" t="s">
        <v>3</v>
      </c>
      <c r="D52" s="24">
        <f>D6+D7+D11+D13+D15+D17</f>
        <v>752114</v>
      </c>
      <c r="E52" s="24">
        <f>E6+E7+E11+E13+E17</f>
        <v>1011933</v>
      </c>
      <c r="F52" s="24">
        <f>F5+F7+F11+F13</f>
        <v>854004</v>
      </c>
      <c r="G52" s="24">
        <f>G5+G7+G11+G13</f>
        <v>773115</v>
      </c>
      <c r="H52" s="24">
        <f>H5+H7+H11+H13</f>
        <v>703520</v>
      </c>
    </row>
    <row r="53" spans="1:8" ht="67.5" customHeight="1" x14ac:dyDescent="0.35">
      <c r="A53" s="39"/>
      <c r="B53" s="41"/>
      <c r="C53" s="5" t="s">
        <v>8</v>
      </c>
      <c r="D53" s="24">
        <f>D19+D21+D23+D25+D27+D29+D31+D33+D35+D37+D39</f>
        <v>111045</v>
      </c>
      <c r="E53" s="24">
        <f>E19+E21+E23+E25+E27+E29+E31+E33+E35+E37+E39</f>
        <v>111045</v>
      </c>
      <c r="F53" s="24">
        <f>F19+F21+F23+F25+F27+F29+F31+F35+F37+F39</f>
        <v>110166</v>
      </c>
      <c r="G53" s="24">
        <f>G19+G21+G23+G25+G27+G29+G31+G35+G37+G39</f>
        <v>110166</v>
      </c>
      <c r="H53" s="24">
        <f>H19+H21+H23+H25+H27+H29+H31+H35+H37+H39</f>
        <v>110166</v>
      </c>
    </row>
    <row r="54" spans="1:8" ht="67.5" customHeight="1" x14ac:dyDescent="0.35">
      <c r="A54" s="39"/>
      <c r="B54" s="41"/>
      <c r="C54" s="5" t="s">
        <v>4</v>
      </c>
      <c r="D54" s="24">
        <f>D8</f>
        <v>403505</v>
      </c>
      <c r="E54" s="24">
        <f>E8</f>
        <v>193660</v>
      </c>
      <c r="F54" s="24">
        <f>F8</f>
        <v>424573</v>
      </c>
      <c r="G54" s="24" t="str">
        <f>G8</f>
        <v>Х</v>
      </c>
      <c r="H54" s="24" t="str">
        <f>H8</f>
        <v>Х</v>
      </c>
    </row>
    <row r="55" spans="1:8" ht="67.5" customHeight="1" x14ac:dyDescent="0.35">
      <c r="A55" s="39"/>
      <c r="B55" s="41"/>
      <c r="C55" s="5" t="s">
        <v>10</v>
      </c>
      <c r="D55" s="24">
        <f>D41+D43+D45+D47+D49</f>
        <v>91514</v>
      </c>
      <c r="E55" s="24">
        <f>E41+E49+E47+E45+E43</f>
        <v>91514</v>
      </c>
      <c r="F55" s="24">
        <f t="shared" ref="F55" si="15">F49+F47+F45+F43+F41</f>
        <v>91514</v>
      </c>
      <c r="G55" s="24">
        <f>G41+G43</f>
        <v>76153</v>
      </c>
      <c r="H55" s="24">
        <f>H43+H41</f>
        <v>76153</v>
      </c>
    </row>
    <row r="56" spans="1:8" ht="67.5" customHeight="1" x14ac:dyDescent="0.35">
      <c r="A56" s="39"/>
      <c r="B56" s="41"/>
      <c r="C56" s="5" t="s">
        <v>11</v>
      </c>
      <c r="D56" s="24">
        <f>D50</f>
        <v>317</v>
      </c>
      <c r="E56" s="24">
        <f t="shared" ref="E56:H56" si="16">E50</f>
        <v>317</v>
      </c>
      <c r="F56" s="24" t="str">
        <f t="shared" si="16"/>
        <v>Х</v>
      </c>
      <c r="G56" s="24" t="str">
        <f t="shared" si="16"/>
        <v>Х</v>
      </c>
      <c r="H56" s="24" t="str">
        <f t="shared" si="16"/>
        <v>Х</v>
      </c>
    </row>
    <row r="57" spans="1:8" ht="38.4" customHeight="1" x14ac:dyDescent="0.35">
      <c r="A57" s="39"/>
      <c r="B57" s="42"/>
      <c r="C57" s="13" t="s">
        <v>6</v>
      </c>
      <c r="D57" s="18">
        <f>D52+D53+D54+D55+D56</f>
        <v>1358495</v>
      </c>
      <c r="E57" s="18">
        <f>E52+E53+E54+E55+E56</f>
        <v>1408469</v>
      </c>
      <c r="F57" s="18">
        <f>F52+F53+F54+F55</f>
        <v>1480257</v>
      </c>
      <c r="G57" s="18">
        <f>G52+G53+G55</f>
        <v>959434</v>
      </c>
      <c r="H57" s="18">
        <f>H52+H53+H55</f>
        <v>889839</v>
      </c>
    </row>
    <row r="58" spans="1:8" ht="6" customHeight="1" x14ac:dyDescent="0.35">
      <c r="A58" s="6"/>
      <c r="B58" s="6"/>
      <c r="C58" s="7"/>
    </row>
    <row r="59" spans="1:8" ht="27" customHeight="1" x14ac:dyDescent="0.35">
      <c r="A59" s="6" t="s">
        <v>15</v>
      </c>
      <c r="B59" s="26" t="s">
        <v>38</v>
      </c>
      <c r="C59" s="8"/>
    </row>
    <row r="60" spans="1:8" ht="18" x14ac:dyDescent="0.35">
      <c r="A60" s="6"/>
      <c r="B60" s="6"/>
      <c r="C60" s="9"/>
    </row>
    <row r="61" spans="1:8" ht="18" x14ac:dyDescent="0.35">
      <c r="A61" s="6"/>
      <c r="B61" s="6"/>
      <c r="C61" s="9"/>
    </row>
    <row r="62" spans="1:8" ht="18" x14ac:dyDescent="0.35">
      <c r="A62" s="6"/>
      <c r="B62" s="6"/>
      <c r="C62" s="9"/>
    </row>
    <row r="63" spans="1:8" ht="18" x14ac:dyDescent="0.35">
      <c r="A63" s="6"/>
      <c r="B63" s="6"/>
      <c r="C63" s="9"/>
    </row>
    <row r="64" spans="1:8" ht="18" x14ac:dyDescent="0.35">
      <c r="A64" s="6"/>
      <c r="B64" s="6"/>
      <c r="C64" s="10"/>
    </row>
    <row r="65" spans="1:3" ht="18" x14ac:dyDescent="0.35">
      <c r="A65" s="6"/>
      <c r="B65" s="6"/>
      <c r="C65" s="10"/>
    </row>
    <row r="66" spans="1:3" ht="18" x14ac:dyDescent="0.35">
      <c r="A66" s="6"/>
      <c r="B66" s="6"/>
      <c r="C66" s="10"/>
    </row>
    <row r="67" spans="1:3" ht="18" x14ac:dyDescent="0.35">
      <c r="A67" s="6"/>
      <c r="B67" s="6"/>
      <c r="C67" s="10"/>
    </row>
    <row r="68" spans="1:3" ht="18" x14ac:dyDescent="0.35">
      <c r="A68" s="6"/>
      <c r="B68" s="6"/>
      <c r="C68" s="10"/>
    </row>
    <row r="69" spans="1:3" ht="18" x14ac:dyDescent="0.35">
      <c r="A69" s="6"/>
      <c r="B69" s="6"/>
      <c r="C69" s="10"/>
    </row>
    <row r="70" spans="1:3" ht="18" x14ac:dyDescent="0.35">
      <c r="A70" s="6"/>
      <c r="B70" s="6"/>
      <c r="C70" s="10"/>
    </row>
    <row r="71" spans="1:3" ht="18" x14ac:dyDescent="0.4">
      <c r="A71" s="11"/>
      <c r="B71" s="6"/>
      <c r="C71" s="10"/>
    </row>
    <row r="72" spans="1:3" ht="18" x14ac:dyDescent="0.4">
      <c r="A72" s="11"/>
      <c r="B72" s="6"/>
      <c r="C72" s="10"/>
    </row>
    <row r="73" spans="1:3" ht="18" x14ac:dyDescent="0.4">
      <c r="A73" s="11"/>
      <c r="B73" s="6"/>
      <c r="C73" s="10"/>
    </row>
    <row r="74" spans="1:3" ht="18" x14ac:dyDescent="0.4">
      <c r="A74" s="11"/>
      <c r="B74" s="6"/>
      <c r="C74" s="10"/>
    </row>
    <row r="75" spans="1:3" ht="18" x14ac:dyDescent="0.4">
      <c r="A75" s="11"/>
      <c r="B75" s="6"/>
      <c r="C75" s="10"/>
    </row>
    <row r="76" spans="1:3" ht="18" x14ac:dyDescent="0.4">
      <c r="A76" s="11"/>
      <c r="B76" s="6"/>
      <c r="C76" s="10"/>
    </row>
    <row r="77" spans="1:3" ht="18" x14ac:dyDescent="0.4">
      <c r="A77" s="11"/>
      <c r="B77" s="6"/>
      <c r="C77" s="10"/>
    </row>
    <row r="78" spans="1:3" ht="18" x14ac:dyDescent="0.4">
      <c r="A78" s="11"/>
      <c r="B78" s="6"/>
      <c r="C78" s="10"/>
    </row>
    <row r="79" spans="1:3" ht="18" x14ac:dyDescent="0.4">
      <c r="A79" s="11"/>
      <c r="B79" s="6"/>
      <c r="C79" s="10"/>
    </row>
    <row r="80" spans="1:3" ht="18" x14ac:dyDescent="0.4">
      <c r="A80" s="11"/>
      <c r="B80" s="6"/>
      <c r="C80" s="10"/>
    </row>
    <row r="81" spans="1:3" ht="18" x14ac:dyDescent="0.4">
      <c r="A81" s="11"/>
      <c r="B81" s="6"/>
      <c r="C81" s="10"/>
    </row>
    <row r="82" spans="1:3" ht="18" x14ac:dyDescent="0.4">
      <c r="A82" s="11"/>
      <c r="B82" s="12"/>
      <c r="C82" s="10"/>
    </row>
    <row r="83" spans="1:3" ht="17.5" x14ac:dyDescent="0.35">
      <c r="B83" s="12"/>
      <c r="C83" s="10"/>
    </row>
    <row r="84" spans="1:3" ht="17.5" x14ac:dyDescent="0.35">
      <c r="B84" s="12"/>
      <c r="C84" s="10"/>
    </row>
    <row r="85" spans="1:3" ht="17.5" x14ac:dyDescent="0.35">
      <c r="B85" s="12"/>
      <c r="C85" s="10"/>
    </row>
    <row r="86" spans="1:3" ht="17.5" x14ac:dyDescent="0.35">
      <c r="B86" s="12"/>
      <c r="C86" s="10"/>
    </row>
    <row r="87" spans="1:3" ht="17.5" x14ac:dyDescent="0.35">
      <c r="B87" s="12"/>
      <c r="C87" s="10"/>
    </row>
    <row r="88" spans="1:3" ht="17.5" x14ac:dyDescent="0.35">
      <c r="B88" s="12"/>
      <c r="C88" s="10"/>
    </row>
    <row r="89" spans="1:3" ht="17.5" x14ac:dyDescent="0.35">
      <c r="B89" s="12"/>
      <c r="C89" s="10"/>
    </row>
    <row r="90" spans="1:3" ht="17.5" x14ac:dyDescent="0.35">
      <c r="B90" s="12"/>
      <c r="C90" s="10"/>
    </row>
    <row r="91" spans="1:3" ht="17.5" x14ac:dyDescent="0.35">
      <c r="B91" s="12"/>
      <c r="C91" s="10"/>
    </row>
    <row r="92" spans="1:3" ht="17.5" x14ac:dyDescent="0.35">
      <c r="C92" s="10"/>
    </row>
  </sheetData>
  <mergeCells count="50">
    <mergeCell ref="A1:H1"/>
    <mergeCell ref="G2:H2"/>
    <mergeCell ref="A7:A9"/>
    <mergeCell ref="B7:B9"/>
    <mergeCell ref="A5:A6"/>
    <mergeCell ref="B5:B6"/>
    <mergeCell ref="A10:A11"/>
    <mergeCell ref="B10:B11"/>
    <mergeCell ref="A12:A13"/>
    <mergeCell ref="B12:B13"/>
    <mergeCell ref="A16:A17"/>
    <mergeCell ref="B16:B17"/>
    <mergeCell ref="A14:A15"/>
    <mergeCell ref="B14:B15"/>
    <mergeCell ref="A52:A57"/>
    <mergeCell ref="B52:B57"/>
    <mergeCell ref="A40:A41"/>
    <mergeCell ref="B40:B41"/>
    <mergeCell ref="A42:A43"/>
    <mergeCell ref="B42:B43"/>
    <mergeCell ref="A46:A47"/>
    <mergeCell ref="B46:B47"/>
    <mergeCell ref="B48:B49"/>
    <mergeCell ref="A48:A49"/>
    <mergeCell ref="A50:A51"/>
    <mergeCell ref="B50:B51"/>
    <mergeCell ref="A44:A45"/>
    <mergeCell ref="B44:B45"/>
    <mergeCell ref="B36:B37"/>
    <mergeCell ref="A36:A37"/>
    <mergeCell ref="A38:A39"/>
    <mergeCell ref="B38:B39"/>
    <mergeCell ref="A28:A29"/>
    <mergeCell ref="B28:B29"/>
    <mergeCell ref="A30:A31"/>
    <mergeCell ref="B30:B31"/>
    <mergeCell ref="B24:B25"/>
    <mergeCell ref="A24:A25"/>
    <mergeCell ref="A26:A27"/>
    <mergeCell ref="B26:B27"/>
    <mergeCell ref="B34:B35"/>
    <mergeCell ref="A34:A35"/>
    <mergeCell ref="A32:A33"/>
    <mergeCell ref="B32:B33"/>
    <mergeCell ref="B18:B19"/>
    <mergeCell ref="A18:A19"/>
    <mergeCell ref="B20:B21"/>
    <mergeCell ref="A20:A21"/>
    <mergeCell ref="B22:B23"/>
    <mergeCell ref="A22:A23"/>
  </mergeCells>
  <pageMargins left="0.19685039370078741" right="0.11811023622047245" top="0.15748031496062992" bottom="0.15748031496062992" header="0.31496062992125984" footer="0.31496062992125984"/>
  <pageSetup paperSize="9" scale="75" fitToHeight="0" orientation="landscape" r:id="rId1"/>
  <rowBreaks count="3" manualBreakCount="3">
    <brk id="35" max="7" man="1"/>
    <brk id="47" max="7" man="1"/>
    <brk id="59"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Свод 2022-2026</vt:lpstr>
      <vt:lpstr>'Свод 2022-2026'!Заголовки_для_печати</vt:lpstr>
      <vt:lpstr>'Свод 2022-2026'!Область_печати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Сурова Н.В.</dc:creator>
  <cp:lastModifiedBy>Никольская А.М.</cp:lastModifiedBy>
  <cp:lastPrinted>2022-10-19T12:49:50Z</cp:lastPrinted>
  <dcterms:created xsi:type="dcterms:W3CDTF">2021-10-28T08:44:41Z</dcterms:created>
  <dcterms:modified xsi:type="dcterms:W3CDTF">2023-10-31T08:00:17Z</dcterms:modified>
</cp:coreProperties>
</file>